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115" windowHeight="107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Firma">'[1]UnosPod'!$F$8</definedName>
    <definedName name="Sjedište">'[1]UnosPod'!$F$9</definedName>
  </definedNames>
  <calcPr fullCalcOnLoad="1"/>
</workbook>
</file>

<file path=xl/sharedStrings.xml><?xml version="1.0" encoding="utf-8"?>
<sst xmlns="http://schemas.openxmlformats.org/spreadsheetml/2006/main" count="74" uniqueCount="62">
  <si>
    <t>Obrazac - PUKnb</t>
  </si>
  <si>
    <t xml:space="preserve"> </t>
  </si>
  <si>
    <t>Od čega</t>
  </si>
  <si>
    <t>Ozna</t>
  </si>
  <si>
    <t>Dionički kapital</t>
  </si>
  <si>
    <t>Prenesene</t>
  </si>
  <si>
    <t>Ostale rezerve</t>
  </si>
  <si>
    <t xml:space="preserve">Akumulirana </t>
  </si>
  <si>
    <t>Dio koji pripada</t>
  </si>
  <si>
    <t>VRSTA PROMJENE U KAPITALU</t>
  </si>
  <si>
    <t>ka za</t>
  </si>
  <si>
    <t>i drugi oblici</t>
  </si>
  <si>
    <t>Revalorizacione</t>
  </si>
  <si>
    <t>rezerve</t>
  </si>
  <si>
    <t>(emisiona premija</t>
  </si>
  <si>
    <t>neraspoređ. dobit</t>
  </si>
  <si>
    <t>Vlastite</t>
  </si>
  <si>
    <t>U K U P N O</t>
  </si>
  <si>
    <t>vlasnicima kapitala</t>
  </si>
  <si>
    <t>Manjinski interes</t>
  </si>
  <si>
    <t>AOP</t>
  </si>
  <si>
    <t>osnovnog kapitala</t>
  </si>
  <si>
    <t>(kursne razlike)</t>
  </si>
  <si>
    <t>zakon.i statut.rez.)</t>
  </si>
  <si>
    <t xml:space="preserve"> / nepokriv. gubitak</t>
  </si>
  <si>
    <t>dionice</t>
  </si>
  <si>
    <r>
      <t>(3+4+5+6</t>
    </r>
    <r>
      <rPr>
        <u val="single"/>
        <sz val="9"/>
        <rFont val="Arial"/>
        <family val="2"/>
      </rPr>
      <t>+</t>
    </r>
    <r>
      <rPr>
        <sz val="9"/>
        <rFont val="Arial"/>
        <family val="2"/>
      </rPr>
      <t>7-8)</t>
    </r>
  </si>
  <si>
    <t>(matičnog društva)</t>
  </si>
  <si>
    <t>1.</t>
  </si>
  <si>
    <t>2.</t>
  </si>
  <si>
    <t>Učinci promjena u računovodstvenim politikama</t>
  </si>
  <si>
    <t>3.</t>
  </si>
  <si>
    <t>Učinci ispravka greška</t>
  </si>
  <si>
    <t>4.</t>
  </si>
  <si>
    <t>5.</t>
  </si>
  <si>
    <t>Učinci revalorizacije materijalnih i nematerijalnih sredstava</t>
  </si>
  <si>
    <t>6.</t>
  </si>
  <si>
    <t>Učinci revalorizacije dugoročnih finansijskih ulaganja</t>
  </si>
  <si>
    <t>7.</t>
  </si>
  <si>
    <t>Kursne razlike nastale provođenjem transakcija u stranoj valuti</t>
  </si>
  <si>
    <t>8.</t>
  </si>
  <si>
    <t>Ostali dobici (gubici) perioda koji nisu iskazani u bilansu uspjeha</t>
  </si>
  <si>
    <t>9.</t>
  </si>
  <si>
    <t>Neto dobit (gubitak) perioda iskazan u bilansu uspjeha</t>
  </si>
  <si>
    <t>10.</t>
  </si>
  <si>
    <t>Objavljene dividende i drugi oblici rasp.dobiti i pokrića gubitka</t>
  </si>
  <si>
    <t>11.</t>
  </si>
  <si>
    <t>Emisija dioničkog kapitala i drugi oblici povećanja ili</t>
  </si>
  <si>
    <t>smanjeja osnovnog kapitala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</si>
  <si>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</si>
  <si>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</si>
  <si>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</si>
  <si>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</si>
  <si>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</si>
  <si>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</si>
  <si>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</si>
  <si>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</si>
  <si>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</si>
  <si>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</si>
  <si>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</si>
  <si>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</si>
  <si>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Strana 2</t>
  </si>
</sst>
</file>

<file path=xl/styles.xml><?xml version="1.0" encoding="utf-8"?>
<styleSheet xmlns="http://schemas.openxmlformats.org/spreadsheetml/2006/main">
  <numFmts count="1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_(* #,##0_);_(* \(#,##0\);_(* &quot;-&quot;??_);_(@_)"/>
    <numFmt numFmtId="173" formatCode="_(* #,##0.00_);_(* \(#,##0.00\);_(* &quot;-&quot;??_);_(@_)"/>
  </numFmts>
  <fonts count="42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/>
    </border>
    <border>
      <left/>
      <right style="thin"/>
      <top style="hair"/>
      <bottom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/>
      <bottom style="thin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left"/>
    </xf>
    <xf numFmtId="0" fontId="5" fillId="33" borderId="15" xfId="0" applyFont="1" applyFill="1" applyBorder="1" applyAlignment="1">
      <alignment horizontal="left"/>
    </xf>
    <xf numFmtId="0" fontId="5" fillId="33" borderId="16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5" fillId="33" borderId="22" xfId="0" applyFont="1" applyFill="1" applyBorder="1" applyAlignment="1">
      <alignment/>
    </xf>
    <xf numFmtId="0" fontId="5" fillId="33" borderId="23" xfId="0" applyFont="1" applyFill="1" applyBorder="1" applyAlignment="1">
      <alignment/>
    </xf>
    <xf numFmtId="0" fontId="5" fillId="0" borderId="2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171" fontId="0" fillId="0" borderId="0" xfId="42" applyFont="1" applyFill="1" applyBorder="1" applyAlignment="1">
      <alignment horizontal="center"/>
    </xf>
    <xf numFmtId="172" fontId="0" fillId="0" borderId="0" xfId="42" applyNumberFormat="1" applyFont="1" applyFill="1" applyBorder="1" applyAlignment="1">
      <alignment horizontal="center"/>
    </xf>
    <xf numFmtId="172" fontId="1" fillId="0" borderId="0" xfId="42" applyNumberFormat="1" applyFont="1" applyFill="1" applyBorder="1" applyAlignment="1">
      <alignment horizontal="left"/>
    </xf>
    <xf numFmtId="172" fontId="0" fillId="0" borderId="0" xfId="0" applyNumberFormat="1" applyFont="1" applyFill="1" applyBorder="1" applyAlignment="1">
      <alignment/>
    </xf>
    <xf numFmtId="171" fontId="0" fillId="0" borderId="0" xfId="42" applyFont="1" applyFill="1" applyBorder="1" applyAlignment="1">
      <alignment/>
    </xf>
    <xf numFmtId="0" fontId="7" fillId="0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172" fontId="0" fillId="0" borderId="15" xfId="42" applyNumberFormat="1" applyFont="1" applyFill="1" applyBorder="1" applyAlignment="1" applyProtection="1">
      <alignment horizontal="center"/>
      <protection locked="0"/>
    </xf>
    <xf numFmtId="172" fontId="0" fillId="0" borderId="16" xfId="42" applyNumberFormat="1" applyFont="1" applyFill="1" applyBorder="1" applyAlignment="1" applyProtection="1">
      <alignment horizontal="center"/>
      <protection locked="0"/>
    </xf>
    <xf numFmtId="172" fontId="0" fillId="0" borderId="14" xfId="42" applyNumberFormat="1" applyFont="1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right"/>
    </xf>
    <xf numFmtId="172" fontId="0" fillId="0" borderId="29" xfId="42" applyNumberFormat="1" applyFont="1" applyFill="1" applyBorder="1" applyAlignment="1" applyProtection="1">
      <alignment horizontal="center"/>
      <protection locked="0"/>
    </xf>
    <xf numFmtId="172" fontId="0" fillId="0" borderId="30" xfId="42" applyNumberFormat="1" applyFont="1" applyFill="1" applyBorder="1" applyAlignment="1" applyProtection="1">
      <alignment horizontal="center"/>
      <protection locked="0"/>
    </xf>
    <xf numFmtId="172" fontId="0" fillId="0" borderId="31" xfId="42" applyNumberFormat="1" applyFont="1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>
      <alignment horizontal="right"/>
    </xf>
    <xf numFmtId="0" fontId="0" fillId="33" borderId="29" xfId="0" applyFont="1" applyFill="1" applyBorder="1" applyAlignment="1">
      <alignment horizontal="right"/>
    </xf>
    <xf numFmtId="0" fontId="0" fillId="33" borderId="31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0" fillId="33" borderId="18" xfId="0" applyFont="1" applyFill="1" applyBorder="1" applyAlignment="1">
      <alignment horizontal="right"/>
    </xf>
    <xf numFmtId="0" fontId="0" fillId="33" borderId="32" xfId="0" applyFont="1" applyFill="1" applyBorder="1" applyAlignment="1">
      <alignment horizontal="right"/>
    </xf>
    <xf numFmtId="0" fontId="0" fillId="33" borderId="33" xfId="0" applyFont="1" applyFill="1" applyBorder="1" applyAlignment="1">
      <alignment horizontal="left"/>
    </xf>
    <xf numFmtId="0" fontId="0" fillId="33" borderId="18" xfId="0" applyFont="1" applyFill="1" applyBorder="1" applyAlignment="1">
      <alignment horizontal="left"/>
    </xf>
    <xf numFmtId="172" fontId="0" fillId="0" borderId="34" xfId="42" applyNumberFormat="1" applyFont="1" applyFill="1" applyBorder="1" applyAlignment="1" applyProtection="1">
      <alignment horizontal="center"/>
      <protection locked="0"/>
    </xf>
    <xf numFmtId="172" fontId="0" fillId="0" borderId="35" xfId="42" applyNumberFormat="1" applyFont="1" applyFill="1" applyBorder="1" applyAlignment="1" applyProtection="1">
      <alignment horizontal="center"/>
      <protection locked="0"/>
    </xf>
    <xf numFmtId="172" fontId="0" fillId="0" borderId="36" xfId="42" applyNumberFormat="1" applyFont="1" applyFill="1" applyBorder="1" applyAlignment="1" applyProtection="1">
      <alignment horizontal="center"/>
      <protection locked="0"/>
    </xf>
    <xf numFmtId="0" fontId="0" fillId="33" borderId="12" xfId="0" applyFont="1" applyFill="1" applyBorder="1" applyAlignment="1">
      <alignment horizontal="right"/>
    </xf>
    <xf numFmtId="0" fontId="0" fillId="33" borderId="27" xfId="0" applyFont="1" applyFill="1" applyBorder="1" applyAlignment="1">
      <alignment horizontal="right"/>
    </xf>
    <xf numFmtId="0" fontId="5" fillId="33" borderId="28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left"/>
    </xf>
    <xf numFmtId="0" fontId="0" fillId="0" borderId="16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172" fontId="0" fillId="0" borderId="38" xfId="42" applyNumberFormat="1" applyFont="1" applyFill="1" applyBorder="1" applyAlignment="1" applyProtection="1">
      <alignment horizontal="center"/>
      <protection locked="0"/>
    </xf>
    <xf numFmtId="172" fontId="0" fillId="0" borderId="39" xfId="42" applyNumberFormat="1" applyFont="1" applyFill="1" applyBorder="1" applyAlignment="1" applyProtection="1">
      <alignment horizontal="center"/>
      <protection locked="0"/>
    </xf>
    <xf numFmtId="172" fontId="0" fillId="0" borderId="40" xfId="42" applyNumberFormat="1" applyFont="1" applyFill="1" applyBorder="1" applyAlignment="1" applyProtection="1">
      <alignment horizontal="center"/>
      <protection locked="0"/>
    </xf>
    <xf numFmtId="0" fontId="0" fillId="33" borderId="19" xfId="0" applyFont="1" applyFill="1" applyBorder="1" applyAlignment="1">
      <alignment horizontal="right"/>
    </xf>
    <xf numFmtId="0" fontId="0" fillId="33" borderId="38" xfId="0" applyFont="1" applyFill="1" applyBorder="1" applyAlignment="1">
      <alignment horizontal="right"/>
    </xf>
    <xf numFmtId="0" fontId="0" fillId="33" borderId="40" xfId="0" applyFont="1" applyFill="1" applyBorder="1" applyAlignment="1">
      <alignment horizontal="left"/>
    </xf>
    <xf numFmtId="0" fontId="0" fillId="33" borderId="19" xfId="0" applyFont="1" applyFill="1" applyBorder="1" applyAlignment="1">
      <alignment horizontal="left"/>
    </xf>
    <xf numFmtId="0" fontId="5" fillId="33" borderId="14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172" fontId="0" fillId="0" borderId="41" xfId="42" applyNumberFormat="1" applyFont="1" applyFill="1" applyBorder="1" applyAlignment="1" applyProtection="1">
      <alignment horizontal="center"/>
      <protection locked="0"/>
    </xf>
    <xf numFmtId="172" fontId="0" fillId="0" borderId="42" xfId="42" applyNumberFormat="1" applyFont="1" applyFill="1" applyBorder="1" applyAlignment="1" applyProtection="1">
      <alignment horizontal="center"/>
      <protection locked="0"/>
    </xf>
    <xf numFmtId="172" fontId="0" fillId="0" borderId="43" xfId="42" applyNumberFormat="1" applyFont="1" applyFill="1" applyBorder="1" applyAlignment="1" applyProtection="1">
      <alignment horizontal="center"/>
      <protection locked="0"/>
    </xf>
    <xf numFmtId="0" fontId="0" fillId="33" borderId="20" xfId="0" applyFont="1" applyFill="1" applyBorder="1" applyAlignment="1">
      <alignment horizontal="right"/>
    </xf>
    <xf numFmtId="0" fontId="0" fillId="33" borderId="41" xfId="0" applyFont="1" applyFill="1" applyBorder="1" applyAlignment="1">
      <alignment horizontal="right"/>
    </xf>
    <xf numFmtId="0" fontId="0" fillId="33" borderId="43" xfId="0" applyFont="1" applyFill="1" applyBorder="1" applyAlignment="1">
      <alignment horizontal="left"/>
    </xf>
    <xf numFmtId="0" fontId="0" fillId="33" borderId="20" xfId="0" applyFont="1" applyFill="1" applyBorder="1" applyAlignment="1">
      <alignment horizontal="left"/>
    </xf>
    <xf numFmtId="0" fontId="0" fillId="33" borderId="44" xfId="0" applyFont="1" applyFill="1" applyBorder="1" applyAlignment="1">
      <alignment horizontal="right"/>
    </xf>
    <xf numFmtId="0" fontId="0" fillId="33" borderId="37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172" fontId="0" fillId="0" borderId="32" xfId="42" applyNumberFormat="1" applyFont="1" applyFill="1" applyBorder="1" applyAlignment="1" applyProtection="1">
      <alignment horizontal="center"/>
      <protection locked="0"/>
    </xf>
    <xf numFmtId="172" fontId="0" fillId="0" borderId="44" xfId="42" applyNumberFormat="1" applyFont="1" applyFill="1" applyBorder="1" applyAlignment="1" applyProtection="1">
      <alignment horizontal="center"/>
      <protection locked="0"/>
    </xf>
    <xf numFmtId="172" fontId="0" fillId="0" borderId="33" xfId="42" applyNumberFormat="1" applyFont="1" applyFill="1" applyBorder="1" applyAlignment="1" applyProtection="1">
      <alignment horizontal="center"/>
      <protection locked="0"/>
    </xf>
    <xf numFmtId="172" fontId="0" fillId="0" borderId="27" xfId="42" applyNumberFormat="1" applyFont="1" applyFill="1" applyBorder="1" applyAlignment="1" applyProtection="1">
      <alignment horizontal="center"/>
      <protection locked="0"/>
    </xf>
    <xf numFmtId="172" fontId="0" fillId="0" borderId="37" xfId="42" applyNumberFormat="1" applyFont="1" applyFill="1" applyBorder="1" applyAlignment="1" applyProtection="1">
      <alignment horizontal="center"/>
      <protection locked="0"/>
    </xf>
    <xf numFmtId="172" fontId="0" fillId="0" borderId="28" xfId="42" applyNumberFormat="1" applyFont="1" applyFill="1" applyBorder="1" applyAlignment="1" applyProtection="1">
      <alignment horizontal="center"/>
      <protection locked="0"/>
    </xf>
    <xf numFmtId="0" fontId="0" fillId="33" borderId="28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0" fillId="0" borderId="42" xfId="0" applyBorder="1" applyAlignment="1" applyProtection="1">
      <alignment/>
      <protection locked="0"/>
    </xf>
    <xf numFmtId="0" fontId="0" fillId="0" borderId="43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172" fontId="0" fillId="0" borderId="24" xfId="42" applyNumberFormat="1" applyFont="1" applyFill="1" applyBorder="1" applyAlignment="1" applyProtection="1">
      <alignment horizontal="center"/>
      <protection locked="0"/>
    </xf>
    <xf numFmtId="172" fontId="0" fillId="0" borderId="22" xfId="42" applyNumberFormat="1" applyFont="1" applyFill="1" applyBorder="1" applyAlignment="1" applyProtection="1">
      <alignment horizontal="center"/>
      <protection locked="0"/>
    </xf>
    <xf numFmtId="172" fontId="0" fillId="0" borderId="23" xfId="42" applyNumberFormat="1" applyFont="1" applyFill="1" applyBorder="1" applyAlignment="1" applyProtection="1">
      <alignment horizontal="center"/>
      <protection locked="0"/>
    </xf>
    <xf numFmtId="0" fontId="5" fillId="33" borderId="24" xfId="0" applyFont="1" applyFill="1" applyBorder="1" applyAlignment="1">
      <alignment horizontal="right"/>
    </xf>
    <xf numFmtId="0" fontId="5" fillId="33" borderId="22" xfId="0" applyFont="1" applyFill="1" applyBorder="1" applyAlignment="1">
      <alignment horizontal="right"/>
    </xf>
    <xf numFmtId="0" fontId="0" fillId="33" borderId="21" xfId="0" applyFont="1" applyFill="1" applyBorder="1" applyAlignment="1">
      <alignment horizontal="right"/>
    </xf>
    <xf numFmtId="0" fontId="0" fillId="33" borderId="34" xfId="0" applyFont="1" applyFill="1" applyBorder="1" applyAlignment="1">
      <alignment horizontal="right"/>
    </xf>
    <xf numFmtId="0" fontId="0" fillId="33" borderId="36" xfId="0" applyFont="1" applyFill="1" applyBorder="1" applyAlignment="1">
      <alignment horizontal="left"/>
    </xf>
    <xf numFmtId="0" fontId="0" fillId="33" borderId="21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right"/>
    </xf>
    <xf numFmtId="0" fontId="0" fillId="33" borderId="25" xfId="0" applyFont="1" applyFill="1" applyBorder="1" applyAlignment="1">
      <alignment horizontal="right"/>
    </xf>
    <xf numFmtId="0" fontId="5" fillId="33" borderId="26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72" fontId="0" fillId="0" borderId="25" xfId="42" applyNumberFormat="1" applyFont="1" applyFill="1" applyBorder="1" applyAlignment="1" applyProtection="1">
      <alignment horizontal="center"/>
      <protection locked="0"/>
    </xf>
    <xf numFmtId="172" fontId="0" fillId="0" borderId="0" xfId="42" applyNumberFormat="1" applyFont="1" applyFill="1" applyBorder="1" applyAlignment="1" applyProtection="1">
      <alignment horizontal="center"/>
      <protection locked="0"/>
    </xf>
    <xf numFmtId="172" fontId="0" fillId="0" borderId="26" xfId="42" applyNumberFormat="1" applyFont="1" applyFill="1" applyBorder="1" applyAlignment="1" applyProtection="1">
      <alignment horizontal="center"/>
      <protection locked="0"/>
    </xf>
    <xf numFmtId="0" fontId="0" fillId="33" borderId="42" xfId="0" applyFont="1" applyFill="1" applyBorder="1" applyAlignment="1">
      <alignment horizontal="right"/>
    </xf>
    <xf numFmtId="0" fontId="0" fillId="33" borderId="35" xfId="0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asa.asaauto\Blago-Mreza\IZR.%20ZAVR.DUF%20BLAGO%202010\Copy%20of%201.GodObr%202010%20izm.%20pril.%201B.USPJ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nosPod"/>
      <sheetName val="ObrONS"/>
      <sheetName val="ObrTZ"/>
      <sheetName val="ObrZS"/>
      <sheetName val="ObrOVN"/>
      <sheetName val="ObrP GKF"/>
      <sheetName val="B.Uspjeha"/>
      <sheetName val="Prilozi 1 i 2"/>
      <sheetName val="B.Stanja"/>
      <sheetName val="NovcTok_ind"/>
      <sheetName val="P.Kapit1"/>
      <sheetName val="P.Kapit2"/>
      <sheetName val="P.Podaci"/>
      <sheetName val="StatAnex"/>
      <sheetName val="INV 1"/>
      <sheetName val="INV 2"/>
      <sheetName val="INV 3"/>
      <sheetName val="AktAFIP"/>
      <sheetName val="Analiza"/>
      <sheetName val="Omot"/>
      <sheetName val="PodZaSud"/>
      <sheetName val="List4"/>
      <sheetName val="List5"/>
    </sheetNames>
    <sheetDataSet>
      <sheetData sheetId="0">
        <row r="1">
          <cell r="AC1">
            <v>2010</v>
          </cell>
        </row>
        <row r="6">
          <cell r="M6" t="str">
            <v>31.12.</v>
          </cell>
          <cell r="P6" t="str">
            <v>2010.</v>
          </cell>
        </row>
        <row r="8">
          <cell r="F8" t="str">
            <v>DUF  "BLAGO" d.o.o.</v>
          </cell>
        </row>
        <row r="9">
          <cell r="F9" t="str">
            <v>N.Grad</v>
          </cell>
        </row>
        <row r="376">
          <cell r="G376">
            <v>0</v>
          </cell>
          <cell r="Q376">
            <v>0</v>
          </cell>
          <cell r="V376">
            <v>0</v>
          </cell>
          <cell r="AA376">
            <v>0</v>
          </cell>
          <cell r="AF376">
            <v>0</v>
          </cell>
          <cell r="AK376">
            <v>0</v>
          </cell>
          <cell r="AP376">
            <v>0</v>
          </cell>
        </row>
        <row r="379">
          <cell r="G379">
            <v>0</v>
          </cell>
          <cell r="Q379">
            <v>0</v>
          </cell>
          <cell r="V379">
            <v>0</v>
          </cell>
          <cell r="AA379">
            <v>0</v>
          </cell>
          <cell r="AF379">
            <v>0</v>
          </cell>
          <cell r="AK379">
            <v>0</v>
          </cell>
          <cell r="AP379">
            <v>0</v>
          </cell>
        </row>
        <row r="380">
          <cell r="G380">
            <v>1250000</v>
          </cell>
          <cell r="L380">
            <v>0</v>
          </cell>
          <cell r="Q380">
            <v>0</v>
          </cell>
          <cell r="V380">
            <v>312500</v>
          </cell>
          <cell r="AK380">
            <v>0</v>
          </cell>
        </row>
        <row r="381">
          <cell r="G381">
            <v>1250000</v>
          </cell>
          <cell r="L381">
            <v>0</v>
          </cell>
          <cell r="Q381">
            <v>0</v>
          </cell>
          <cell r="V381">
            <v>312500</v>
          </cell>
          <cell r="AA381">
            <v>1348966</v>
          </cell>
          <cell r="AF381">
            <v>973145</v>
          </cell>
          <cell r="AK381">
            <v>0</v>
          </cell>
          <cell r="AP381">
            <v>1938321</v>
          </cell>
        </row>
        <row r="384">
          <cell r="G384">
            <v>1250000</v>
          </cell>
          <cell r="Q384">
            <v>0</v>
          </cell>
          <cell r="V384">
            <v>312500</v>
          </cell>
          <cell r="AA384">
            <v>1348966</v>
          </cell>
          <cell r="AF384">
            <v>973145</v>
          </cell>
          <cell r="AK384">
            <v>0</v>
          </cell>
          <cell r="AP384">
            <v>1938321</v>
          </cell>
        </row>
        <row r="385">
          <cell r="G385">
            <v>0</v>
          </cell>
          <cell r="L385">
            <v>0</v>
          </cell>
          <cell r="Q385">
            <v>0</v>
          </cell>
          <cell r="V385">
            <v>0</v>
          </cell>
          <cell r="AA385">
            <v>-303380</v>
          </cell>
          <cell r="AF385">
            <v>-541982</v>
          </cell>
          <cell r="AK385">
            <v>0</v>
          </cell>
        </row>
        <row r="386">
          <cell r="G386">
            <v>1250000</v>
          </cell>
          <cell r="L386">
            <v>0</v>
          </cell>
          <cell r="Q386">
            <v>0</v>
          </cell>
          <cell r="V386">
            <v>312500</v>
          </cell>
          <cell r="AA386">
            <v>1045586</v>
          </cell>
          <cell r="AF386">
            <v>431163</v>
          </cell>
          <cell r="AK386">
            <v>0</v>
          </cell>
          <cell r="AP386">
            <v>2176923</v>
          </cell>
        </row>
        <row r="388">
          <cell r="L38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39"/>
  <sheetViews>
    <sheetView tabSelected="1" zoomScalePageLayoutView="0" workbookViewId="0" topLeftCell="A1">
      <selection activeCell="AF1" sqref="AF1"/>
    </sheetView>
  </sheetViews>
  <sheetFormatPr defaultColWidth="2.421875" defaultRowHeight="15.75" customHeight="1"/>
  <cols>
    <col min="1" max="2" width="2.421875" style="1" customWidth="1"/>
    <col min="3" max="20" width="3.00390625" style="1" customWidth="1"/>
    <col min="21" max="21" width="6.28125" style="2" customWidth="1"/>
    <col min="22" max="29" width="2.421875" style="1" customWidth="1"/>
    <col min="30" max="30" width="2.00390625" style="1" customWidth="1"/>
    <col min="31" max="31" width="2.8515625" style="1" customWidth="1"/>
    <col min="32" max="32" width="1.57421875" style="1" customWidth="1"/>
    <col min="33" max="33" width="1.28515625" style="1" customWidth="1"/>
    <col min="34" max="38" width="2.421875" style="1" customWidth="1"/>
    <col min="39" max="39" width="2.00390625" style="1" customWidth="1"/>
    <col min="40" max="41" width="3.00390625" style="1" customWidth="1"/>
    <col min="42" max="47" width="2.421875" style="1" customWidth="1"/>
    <col min="48" max="48" width="3.140625" style="1" customWidth="1"/>
    <col min="49" max="56" width="2.421875" style="1" customWidth="1"/>
    <col min="57" max="57" width="1.7109375" style="1" customWidth="1"/>
    <col min="58" max="62" width="2.421875" style="1" customWidth="1"/>
    <col min="63" max="63" width="1.7109375" style="1" customWidth="1"/>
    <col min="64" max="68" width="2.7109375" style="1" customWidth="1"/>
    <col min="69" max="69" width="2.140625" style="1" customWidth="1"/>
    <col min="70" max="16384" width="2.421875" style="1" customWidth="1"/>
  </cols>
  <sheetData>
    <row r="1" ht="15.75" customHeight="1">
      <c r="BR1" s="3" t="s">
        <v>0</v>
      </c>
    </row>
    <row r="2" ht="15.75" customHeight="1">
      <c r="A2" s="4" t="str">
        <f>Firma&amp;", "&amp;Sjedište</f>
        <v>DUF  "BLAGO" d.o.o., N.Grad</v>
      </c>
    </row>
    <row r="3" spans="1:75" s="6" customFormat="1" ht="15.75" customHeight="1">
      <c r="A3" s="34"/>
      <c r="B3" s="35"/>
      <c r="C3" s="36" t="s">
        <v>1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5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8" t="s">
        <v>2</v>
      </c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40"/>
    </row>
    <row r="4" spans="1:75" s="6" customFormat="1" ht="15.75" customHeight="1">
      <c r="A4" s="37"/>
      <c r="B4" s="41"/>
      <c r="C4" s="42" t="s">
        <v>1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7" t="s">
        <v>3</v>
      </c>
      <c r="V4" s="37" t="s">
        <v>4</v>
      </c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 t="s">
        <v>5</v>
      </c>
      <c r="AI4" s="37"/>
      <c r="AJ4" s="37"/>
      <c r="AK4" s="37"/>
      <c r="AL4" s="37"/>
      <c r="AM4" s="37"/>
      <c r="AN4" s="37" t="s">
        <v>6</v>
      </c>
      <c r="AO4" s="37"/>
      <c r="AP4" s="37"/>
      <c r="AQ4" s="37"/>
      <c r="AR4" s="37"/>
      <c r="AS4" s="37"/>
      <c r="AT4" s="37" t="s">
        <v>7</v>
      </c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4" t="s">
        <v>8</v>
      </c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</row>
    <row r="5" spans="1:75" s="6" customFormat="1" ht="15.75" customHeight="1">
      <c r="A5" s="37"/>
      <c r="B5" s="41"/>
      <c r="C5" s="42" t="s">
        <v>9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7" t="s">
        <v>10</v>
      </c>
      <c r="V5" s="37" t="s">
        <v>11</v>
      </c>
      <c r="W5" s="37"/>
      <c r="X5" s="37"/>
      <c r="Y5" s="37"/>
      <c r="Z5" s="37"/>
      <c r="AA5" s="37"/>
      <c r="AB5" s="37" t="s">
        <v>12</v>
      </c>
      <c r="AC5" s="37"/>
      <c r="AD5" s="37"/>
      <c r="AE5" s="37"/>
      <c r="AF5" s="37"/>
      <c r="AG5" s="37"/>
      <c r="AH5" s="37" t="s">
        <v>13</v>
      </c>
      <c r="AI5" s="37"/>
      <c r="AJ5" s="37"/>
      <c r="AK5" s="37"/>
      <c r="AL5" s="37"/>
      <c r="AM5" s="37"/>
      <c r="AN5" s="37" t="s">
        <v>14</v>
      </c>
      <c r="AO5" s="37"/>
      <c r="AP5" s="37"/>
      <c r="AQ5" s="37"/>
      <c r="AR5" s="37"/>
      <c r="AS5" s="37"/>
      <c r="AT5" s="37" t="s">
        <v>15</v>
      </c>
      <c r="AU5" s="37"/>
      <c r="AV5" s="37"/>
      <c r="AW5" s="37"/>
      <c r="AX5" s="37"/>
      <c r="AY5" s="37"/>
      <c r="AZ5" s="37" t="s">
        <v>16</v>
      </c>
      <c r="BA5" s="37"/>
      <c r="BB5" s="37"/>
      <c r="BC5" s="37"/>
      <c r="BD5" s="37"/>
      <c r="BE5" s="37"/>
      <c r="BF5" s="37" t="s">
        <v>17</v>
      </c>
      <c r="BG5" s="37"/>
      <c r="BH5" s="37"/>
      <c r="BI5" s="37"/>
      <c r="BJ5" s="37"/>
      <c r="BK5" s="37"/>
      <c r="BL5" s="37" t="s">
        <v>18</v>
      </c>
      <c r="BM5" s="37"/>
      <c r="BN5" s="37"/>
      <c r="BO5" s="37"/>
      <c r="BP5" s="37"/>
      <c r="BQ5" s="37"/>
      <c r="BR5" s="37" t="s">
        <v>19</v>
      </c>
      <c r="BS5" s="37"/>
      <c r="BT5" s="37"/>
      <c r="BU5" s="37"/>
      <c r="BV5" s="37"/>
      <c r="BW5" s="37"/>
    </row>
    <row r="6" spans="1:75" s="6" customFormat="1" ht="15.75" customHeight="1">
      <c r="A6" s="44"/>
      <c r="B6" s="45"/>
      <c r="C6" s="46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8" t="s">
        <v>20</v>
      </c>
      <c r="V6" s="44" t="s">
        <v>21</v>
      </c>
      <c r="W6" s="44"/>
      <c r="X6" s="44"/>
      <c r="Y6" s="44"/>
      <c r="Z6" s="44"/>
      <c r="AA6" s="44"/>
      <c r="AB6" s="44" t="s">
        <v>13</v>
      </c>
      <c r="AC6" s="44"/>
      <c r="AD6" s="44"/>
      <c r="AE6" s="44"/>
      <c r="AF6" s="44"/>
      <c r="AG6" s="44"/>
      <c r="AH6" s="44" t="s">
        <v>22</v>
      </c>
      <c r="AI6" s="44"/>
      <c r="AJ6" s="44"/>
      <c r="AK6" s="44"/>
      <c r="AL6" s="44"/>
      <c r="AM6" s="44"/>
      <c r="AN6" s="44" t="s">
        <v>23</v>
      </c>
      <c r="AO6" s="44"/>
      <c r="AP6" s="44"/>
      <c r="AQ6" s="44"/>
      <c r="AR6" s="44"/>
      <c r="AS6" s="44"/>
      <c r="AT6" s="44" t="s">
        <v>24</v>
      </c>
      <c r="AU6" s="44"/>
      <c r="AV6" s="44"/>
      <c r="AW6" s="44"/>
      <c r="AX6" s="44"/>
      <c r="AY6" s="44"/>
      <c r="AZ6" s="44" t="s">
        <v>25</v>
      </c>
      <c r="BA6" s="44"/>
      <c r="BB6" s="44"/>
      <c r="BC6" s="44"/>
      <c r="BD6" s="44"/>
      <c r="BE6" s="44"/>
      <c r="BF6" s="44" t="s">
        <v>26</v>
      </c>
      <c r="BG6" s="44"/>
      <c r="BH6" s="44"/>
      <c r="BI6" s="44"/>
      <c r="BJ6" s="44"/>
      <c r="BK6" s="44"/>
      <c r="BL6" s="44" t="s">
        <v>27</v>
      </c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</row>
    <row r="7" spans="1:75" ht="15.75" customHeight="1">
      <c r="A7" s="47"/>
      <c r="B7" s="48"/>
      <c r="C7" s="49">
        <v>1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9">
        <v>2</v>
      </c>
      <c r="V7" s="43">
        <v>3</v>
      </c>
      <c r="W7" s="43"/>
      <c r="X7" s="43"/>
      <c r="Y7" s="43"/>
      <c r="Z7" s="43"/>
      <c r="AA7" s="43"/>
      <c r="AB7" s="43">
        <v>4</v>
      </c>
      <c r="AC7" s="43"/>
      <c r="AD7" s="43"/>
      <c r="AE7" s="43"/>
      <c r="AF7" s="43"/>
      <c r="AG7" s="43"/>
      <c r="AH7" s="43">
        <v>5</v>
      </c>
      <c r="AI7" s="43"/>
      <c r="AJ7" s="43"/>
      <c r="AK7" s="43"/>
      <c r="AL7" s="43"/>
      <c r="AM7" s="43"/>
      <c r="AN7" s="43">
        <v>6</v>
      </c>
      <c r="AO7" s="43"/>
      <c r="AP7" s="43"/>
      <c r="AQ7" s="43"/>
      <c r="AR7" s="43"/>
      <c r="AS7" s="43"/>
      <c r="AT7" s="43">
        <v>7</v>
      </c>
      <c r="AU7" s="43"/>
      <c r="AV7" s="43"/>
      <c r="AW7" s="43"/>
      <c r="AX7" s="43"/>
      <c r="AY7" s="43"/>
      <c r="AZ7" s="43">
        <v>8</v>
      </c>
      <c r="BA7" s="43"/>
      <c r="BB7" s="43"/>
      <c r="BC7" s="43"/>
      <c r="BD7" s="43"/>
      <c r="BE7" s="43"/>
      <c r="BF7" s="43">
        <v>9</v>
      </c>
      <c r="BG7" s="43"/>
      <c r="BH7" s="43"/>
      <c r="BI7" s="43"/>
      <c r="BJ7" s="43"/>
      <c r="BK7" s="43"/>
      <c r="BL7" s="43">
        <v>10</v>
      </c>
      <c r="BM7" s="43"/>
      <c r="BN7" s="43"/>
      <c r="BO7" s="43"/>
      <c r="BP7" s="43"/>
      <c r="BQ7" s="43"/>
      <c r="BR7" s="43">
        <v>11</v>
      </c>
      <c r="BS7" s="43"/>
      <c r="BT7" s="43"/>
      <c r="BU7" s="43"/>
      <c r="BV7" s="43"/>
      <c r="BW7" s="43"/>
    </row>
    <row r="8" spans="1:75" ht="20.25" customHeight="1">
      <c r="A8" s="53" t="s">
        <v>28</v>
      </c>
      <c r="B8" s="54"/>
      <c r="C8" s="10" t="str">
        <f>"Stanje na dan 31/12/"&amp;'[1]UnosPod'!AC1-2&amp;".godine"</f>
        <v>Stanje na dan 31/12/2008.godine</v>
      </c>
      <c r="D8" s="11"/>
      <c r="E8" s="11"/>
      <c r="F8" s="11"/>
      <c r="G8" s="11"/>
      <c r="H8" s="11"/>
      <c r="I8" s="11"/>
      <c r="J8" s="12"/>
      <c r="K8" s="13"/>
      <c r="L8" s="13"/>
      <c r="M8" s="13"/>
      <c r="N8" s="13"/>
      <c r="O8" s="13"/>
      <c r="P8" s="13"/>
      <c r="Q8" s="13"/>
      <c r="R8" s="13"/>
      <c r="S8" s="13"/>
      <c r="T8" s="14"/>
      <c r="U8" s="15">
        <v>401</v>
      </c>
      <c r="V8" s="50">
        <f>'[1]UnosPod'!G376</f>
        <v>0</v>
      </c>
      <c r="W8" s="51"/>
      <c r="X8" s="51"/>
      <c r="Y8" s="51"/>
      <c r="Z8" s="51"/>
      <c r="AA8" s="52"/>
      <c r="AB8" s="50">
        <f>'[1]UnosPod'!Q376</f>
        <v>0</v>
      </c>
      <c r="AC8" s="51"/>
      <c r="AD8" s="51"/>
      <c r="AE8" s="51"/>
      <c r="AF8" s="51"/>
      <c r="AG8" s="52"/>
      <c r="AH8" s="50"/>
      <c r="AI8" s="51"/>
      <c r="AJ8" s="51"/>
      <c r="AK8" s="51"/>
      <c r="AL8" s="51"/>
      <c r="AM8" s="52"/>
      <c r="AN8" s="50">
        <f>'[1]UnosPod'!V376</f>
        <v>0</v>
      </c>
      <c r="AO8" s="51"/>
      <c r="AP8" s="51"/>
      <c r="AQ8" s="51"/>
      <c r="AR8" s="51"/>
      <c r="AS8" s="52"/>
      <c r="AT8" s="50">
        <f>'[1]UnosPod'!AA376-'[1]UnosPod'!AF376</f>
        <v>0</v>
      </c>
      <c r="AU8" s="51"/>
      <c r="AV8" s="51"/>
      <c r="AW8" s="51"/>
      <c r="AX8" s="51"/>
      <c r="AY8" s="52"/>
      <c r="AZ8" s="50">
        <f>'[1]UnosPod'!AK376</f>
        <v>0</v>
      </c>
      <c r="BA8" s="51"/>
      <c r="BB8" s="51"/>
      <c r="BC8" s="51"/>
      <c r="BD8" s="51"/>
      <c r="BE8" s="52"/>
      <c r="BF8" s="50">
        <f>'[1]UnosPod'!AP376</f>
        <v>0</v>
      </c>
      <c r="BG8" s="51"/>
      <c r="BH8" s="51"/>
      <c r="BI8" s="51"/>
      <c r="BJ8" s="51"/>
      <c r="BK8" s="52"/>
      <c r="BL8" s="55">
        <f>BF8*'[1]UnosPod'!L388/100</f>
        <v>0</v>
      </c>
      <c r="BM8" s="56"/>
      <c r="BN8" s="56"/>
      <c r="BO8" s="56"/>
      <c r="BP8" s="56"/>
      <c r="BQ8" s="57"/>
      <c r="BR8" s="50">
        <f>BF8-BL8</f>
        <v>0</v>
      </c>
      <c r="BS8" s="51"/>
      <c r="BT8" s="51"/>
      <c r="BU8" s="51"/>
      <c r="BV8" s="51"/>
      <c r="BW8" s="52"/>
    </row>
    <row r="9" spans="1:75" ht="20.25" customHeight="1">
      <c r="A9" s="58" t="s">
        <v>29</v>
      </c>
      <c r="B9" s="59"/>
      <c r="C9" s="60" t="s">
        <v>30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16">
        <v>402</v>
      </c>
      <c r="V9" s="55">
        <f>'[1]UnosPod'!G377</f>
        <v>0</v>
      </c>
      <c r="W9" s="56"/>
      <c r="X9" s="56"/>
      <c r="Y9" s="56"/>
      <c r="Z9" s="56"/>
      <c r="AA9" s="57"/>
      <c r="AB9" s="55">
        <f>'[1]UnosPod'!Q377</f>
        <v>0</v>
      </c>
      <c r="AC9" s="56"/>
      <c r="AD9" s="56"/>
      <c r="AE9" s="56"/>
      <c r="AF9" s="56"/>
      <c r="AG9" s="57"/>
      <c r="AH9" s="55">
        <v>0</v>
      </c>
      <c r="AI9" s="56"/>
      <c r="AJ9" s="56"/>
      <c r="AK9" s="56"/>
      <c r="AL9" s="56"/>
      <c r="AM9" s="57"/>
      <c r="AN9" s="55">
        <f>'[1]UnosPod'!V377</f>
        <v>0</v>
      </c>
      <c r="AO9" s="56"/>
      <c r="AP9" s="56"/>
      <c r="AQ9" s="56"/>
      <c r="AR9" s="56"/>
      <c r="AS9" s="57"/>
      <c r="AT9" s="55">
        <f>'[1]UnosPod'!AA377-'[1]UnosPod'!AF377</f>
        <v>0</v>
      </c>
      <c r="AU9" s="56"/>
      <c r="AV9" s="56"/>
      <c r="AW9" s="56"/>
      <c r="AX9" s="56"/>
      <c r="AY9" s="57"/>
      <c r="AZ9" s="55">
        <f>'[1]UnosPod'!AK377</f>
        <v>0</v>
      </c>
      <c r="BA9" s="56"/>
      <c r="BB9" s="56"/>
      <c r="BC9" s="56"/>
      <c r="BD9" s="56"/>
      <c r="BE9" s="57"/>
      <c r="BF9" s="55"/>
      <c r="BG9" s="56"/>
      <c r="BH9" s="56"/>
      <c r="BI9" s="56"/>
      <c r="BJ9" s="56"/>
      <c r="BK9" s="57"/>
      <c r="BL9" s="55">
        <f>BF9*'[1]UnosPod'!L388/100</f>
        <v>0</v>
      </c>
      <c r="BM9" s="56"/>
      <c r="BN9" s="56"/>
      <c r="BO9" s="56"/>
      <c r="BP9" s="56"/>
      <c r="BQ9" s="57"/>
      <c r="BR9" s="55">
        <f>BF9-BL9</f>
        <v>0</v>
      </c>
      <c r="BS9" s="56"/>
      <c r="BT9" s="56"/>
      <c r="BU9" s="56"/>
      <c r="BV9" s="56"/>
      <c r="BW9" s="57"/>
    </row>
    <row r="10" spans="1:75" ht="20.25" customHeight="1">
      <c r="A10" s="62" t="s">
        <v>31</v>
      </c>
      <c r="B10" s="63"/>
      <c r="C10" s="64" t="s">
        <v>32</v>
      </c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17">
        <v>403</v>
      </c>
      <c r="V10" s="66">
        <f>'[1]UnosPod'!G378</f>
        <v>0</v>
      </c>
      <c r="W10" s="67"/>
      <c r="X10" s="67"/>
      <c r="Y10" s="67"/>
      <c r="Z10" s="67"/>
      <c r="AA10" s="68"/>
      <c r="AB10" s="66">
        <f>'[1]UnosPod'!Q378</f>
        <v>0</v>
      </c>
      <c r="AC10" s="67"/>
      <c r="AD10" s="67"/>
      <c r="AE10" s="67"/>
      <c r="AF10" s="67"/>
      <c r="AG10" s="68"/>
      <c r="AH10" s="66">
        <v>0</v>
      </c>
      <c r="AI10" s="67"/>
      <c r="AJ10" s="67"/>
      <c r="AK10" s="67"/>
      <c r="AL10" s="67"/>
      <c r="AM10" s="68"/>
      <c r="AN10" s="66">
        <f>'[1]UnosPod'!V378</f>
        <v>0</v>
      </c>
      <c r="AO10" s="67"/>
      <c r="AP10" s="67"/>
      <c r="AQ10" s="67"/>
      <c r="AR10" s="67"/>
      <c r="AS10" s="68"/>
      <c r="AT10" s="66">
        <f>'[1]UnosPod'!AA378-'[1]UnosPod'!AF378</f>
        <v>0</v>
      </c>
      <c r="AU10" s="67"/>
      <c r="AV10" s="67"/>
      <c r="AW10" s="67"/>
      <c r="AX10" s="67"/>
      <c r="AY10" s="68"/>
      <c r="AZ10" s="66">
        <f>'[1]UnosPod'!AK378</f>
        <v>0</v>
      </c>
      <c r="BA10" s="67"/>
      <c r="BB10" s="67"/>
      <c r="BC10" s="67"/>
      <c r="BD10" s="67"/>
      <c r="BE10" s="68"/>
      <c r="BF10" s="66"/>
      <c r="BG10" s="67"/>
      <c r="BH10" s="67"/>
      <c r="BI10" s="67"/>
      <c r="BJ10" s="67"/>
      <c r="BK10" s="68"/>
      <c r="BL10" s="66">
        <f>BF10*'[1]UnosPod'!L388/100</f>
        <v>0</v>
      </c>
      <c r="BM10" s="67"/>
      <c r="BN10" s="67"/>
      <c r="BO10" s="67"/>
      <c r="BP10" s="67"/>
      <c r="BQ10" s="68"/>
      <c r="BR10" s="66">
        <f>BF10-BL10</f>
        <v>0</v>
      </c>
      <c r="BS10" s="67"/>
      <c r="BT10" s="67"/>
      <c r="BU10" s="67"/>
      <c r="BV10" s="67"/>
      <c r="BW10" s="68"/>
    </row>
    <row r="11" spans="1:75" ht="13.5" customHeight="1">
      <c r="A11" s="53"/>
      <c r="B11" s="54"/>
      <c r="C11" s="85" t="str">
        <f>"Ponovno iskazano stanje na dan 31.12."&amp;'[1]UnosPod'!AC1-2&amp;".god."</f>
        <v>Ponovno iskazano stanje na dan 31.12.2008.god.</v>
      </c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7">
        <v>404</v>
      </c>
      <c r="V11" s="55">
        <f>'[1]UnosPod'!G379</f>
        <v>0</v>
      </c>
      <c r="W11" s="56"/>
      <c r="X11" s="56"/>
      <c r="Y11" s="56"/>
      <c r="Z11" s="56"/>
      <c r="AA11" s="57"/>
      <c r="AB11" s="55">
        <f>'[1]UnosPod'!Q379</f>
        <v>0</v>
      </c>
      <c r="AC11" s="56"/>
      <c r="AD11" s="56"/>
      <c r="AE11" s="56"/>
      <c r="AF11" s="56"/>
      <c r="AG11" s="57"/>
      <c r="AH11" s="55"/>
      <c r="AI11" s="56"/>
      <c r="AJ11" s="56"/>
      <c r="AK11" s="56"/>
      <c r="AL11" s="56"/>
      <c r="AM11" s="57"/>
      <c r="AN11" s="55">
        <f>'[1]UnosPod'!V379</f>
        <v>0</v>
      </c>
      <c r="AO11" s="56"/>
      <c r="AP11" s="56"/>
      <c r="AQ11" s="56"/>
      <c r="AR11" s="56"/>
      <c r="AS11" s="57"/>
      <c r="AT11" s="55">
        <f>'[1]UnosPod'!AA379-'[1]UnosPod'!AF379</f>
        <v>0</v>
      </c>
      <c r="AU11" s="56"/>
      <c r="AV11" s="56"/>
      <c r="AW11" s="56"/>
      <c r="AX11" s="56"/>
      <c r="AY11" s="57"/>
      <c r="AZ11" s="55">
        <f>'[1]UnosPod'!AK379</f>
        <v>0</v>
      </c>
      <c r="BA11" s="56"/>
      <c r="BB11" s="56"/>
      <c r="BC11" s="56"/>
      <c r="BD11" s="56"/>
      <c r="BE11" s="57"/>
      <c r="BF11" s="55">
        <f>'[1]UnosPod'!AP379</f>
        <v>0</v>
      </c>
      <c r="BG11" s="56"/>
      <c r="BH11" s="56"/>
      <c r="BI11" s="56"/>
      <c r="BJ11" s="56"/>
      <c r="BK11" s="57"/>
      <c r="BL11" s="55">
        <f>BF11*'[1]UnosPod'!L388/100</f>
        <v>0</v>
      </c>
      <c r="BM11" s="56"/>
      <c r="BN11" s="56"/>
      <c r="BO11" s="56"/>
      <c r="BP11" s="56"/>
      <c r="BQ11" s="57"/>
      <c r="BR11" s="50">
        <f>BF11-BL11</f>
        <v>0</v>
      </c>
      <c r="BS11" s="73"/>
      <c r="BT11" s="73"/>
      <c r="BU11" s="73"/>
      <c r="BV11" s="73"/>
      <c r="BW11" s="74"/>
    </row>
    <row r="12" spans="1:75" ht="13.5" customHeight="1">
      <c r="A12" s="69" t="s">
        <v>33</v>
      </c>
      <c r="B12" s="70"/>
      <c r="C12" s="71" t="str">
        <f>"odnosno 01.01."&amp;'[1]UnosPod'!AC1-1&amp;".g."&amp;" (401+402+403)"</f>
        <v>odnosno 01.01.2009.g. (401+402+403)</v>
      </c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88"/>
      <c r="V12" s="66"/>
      <c r="W12" s="67"/>
      <c r="X12" s="67"/>
      <c r="Y12" s="67"/>
      <c r="Z12" s="67"/>
      <c r="AA12" s="68"/>
      <c r="AB12" s="66"/>
      <c r="AC12" s="67"/>
      <c r="AD12" s="67"/>
      <c r="AE12" s="67"/>
      <c r="AF12" s="67"/>
      <c r="AG12" s="68"/>
      <c r="AH12" s="66"/>
      <c r="AI12" s="67"/>
      <c r="AJ12" s="67"/>
      <c r="AK12" s="67"/>
      <c r="AL12" s="67"/>
      <c r="AM12" s="68"/>
      <c r="AN12" s="66"/>
      <c r="AO12" s="67"/>
      <c r="AP12" s="67"/>
      <c r="AQ12" s="67"/>
      <c r="AR12" s="67"/>
      <c r="AS12" s="68"/>
      <c r="AT12" s="66"/>
      <c r="AU12" s="67"/>
      <c r="AV12" s="67"/>
      <c r="AW12" s="67"/>
      <c r="AX12" s="67"/>
      <c r="AY12" s="68"/>
      <c r="AZ12" s="66"/>
      <c r="BA12" s="67"/>
      <c r="BB12" s="67"/>
      <c r="BC12" s="67"/>
      <c r="BD12" s="67"/>
      <c r="BE12" s="68"/>
      <c r="BF12" s="66"/>
      <c r="BG12" s="67"/>
      <c r="BH12" s="67"/>
      <c r="BI12" s="67"/>
      <c r="BJ12" s="67"/>
      <c r="BK12" s="68"/>
      <c r="BL12" s="66"/>
      <c r="BM12" s="67"/>
      <c r="BN12" s="67"/>
      <c r="BO12" s="67"/>
      <c r="BP12" s="67"/>
      <c r="BQ12" s="68"/>
      <c r="BR12" s="75"/>
      <c r="BS12" s="76"/>
      <c r="BT12" s="76"/>
      <c r="BU12" s="76"/>
      <c r="BV12" s="76"/>
      <c r="BW12" s="77"/>
    </row>
    <row r="13" spans="1:75" ht="20.25" customHeight="1">
      <c r="A13" s="81" t="s">
        <v>34</v>
      </c>
      <c r="B13" s="82"/>
      <c r="C13" s="83" t="s">
        <v>35</v>
      </c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18">
        <v>405</v>
      </c>
      <c r="V13" s="78">
        <v>0</v>
      </c>
      <c r="W13" s="79"/>
      <c r="X13" s="79"/>
      <c r="Y13" s="79"/>
      <c r="Z13" s="79"/>
      <c r="AA13" s="80"/>
      <c r="AB13" s="78">
        <f>'[1]UnosPod'!Q380</f>
        <v>0</v>
      </c>
      <c r="AC13" s="79"/>
      <c r="AD13" s="79"/>
      <c r="AE13" s="79"/>
      <c r="AF13" s="79"/>
      <c r="AG13" s="80"/>
      <c r="AH13" s="78"/>
      <c r="AI13" s="79"/>
      <c r="AJ13" s="79"/>
      <c r="AK13" s="79"/>
      <c r="AL13" s="79"/>
      <c r="AM13" s="80"/>
      <c r="AN13" s="78">
        <f>'[1]UnosPod'!V380</f>
        <v>312500</v>
      </c>
      <c r="AO13" s="79"/>
      <c r="AP13" s="79"/>
      <c r="AQ13" s="79"/>
      <c r="AR13" s="79"/>
      <c r="AS13" s="80"/>
      <c r="AT13" s="78">
        <v>0</v>
      </c>
      <c r="AU13" s="79"/>
      <c r="AV13" s="79"/>
      <c r="AW13" s="79"/>
      <c r="AX13" s="79"/>
      <c r="AY13" s="80"/>
      <c r="AZ13" s="78">
        <v>0</v>
      </c>
      <c r="BA13" s="79"/>
      <c r="BB13" s="79"/>
      <c r="BC13" s="79"/>
      <c r="BD13" s="79"/>
      <c r="BE13" s="80"/>
      <c r="BF13" s="55">
        <f>V13+AI13+AB13+AN13+AT13+AZ13</f>
        <v>312500</v>
      </c>
      <c r="BG13" s="56"/>
      <c r="BH13" s="56"/>
      <c r="BI13" s="56"/>
      <c r="BJ13" s="56"/>
      <c r="BK13" s="57"/>
      <c r="BL13" s="55">
        <f>BF13*'[1]UnosPod'!L388/100</f>
        <v>0</v>
      </c>
      <c r="BM13" s="56"/>
      <c r="BN13" s="56"/>
      <c r="BO13" s="56"/>
      <c r="BP13" s="56"/>
      <c r="BQ13" s="57"/>
      <c r="BR13" s="55">
        <f aca="true" t="shared" si="0" ref="BR13:BR19">BF13-BL13</f>
        <v>312500</v>
      </c>
      <c r="BS13" s="56"/>
      <c r="BT13" s="56"/>
      <c r="BU13" s="56"/>
      <c r="BV13" s="56"/>
      <c r="BW13" s="57"/>
    </row>
    <row r="14" spans="1:75" ht="20.25" customHeight="1">
      <c r="A14" s="92" t="s">
        <v>36</v>
      </c>
      <c r="B14" s="93"/>
      <c r="C14" s="94" t="s">
        <v>37</v>
      </c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19">
        <v>406</v>
      </c>
      <c r="V14" s="89"/>
      <c r="W14" s="90"/>
      <c r="X14" s="90"/>
      <c r="Y14" s="90"/>
      <c r="Z14" s="90"/>
      <c r="AA14" s="91"/>
      <c r="AB14" s="89"/>
      <c r="AC14" s="90"/>
      <c r="AD14" s="90"/>
      <c r="AE14" s="90"/>
      <c r="AF14" s="90"/>
      <c r="AG14" s="91"/>
      <c r="AH14" s="89"/>
      <c r="AI14" s="90"/>
      <c r="AJ14" s="90"/>
      <c r="AK14" s="90"/>
      <c r="AL14" s="90"/>
      <c r="AM14" s="91"/>
      <c r="AN14" s="89"/>
      <c r="AO14" s="90"/>
      <c r="AP14" s="90"/>
      <c r="AQ14" s="90"/>
      <c r="AR14" s="90"/>
      <c r="AS14" s="91"/>
      <c r="AT14" s="89"/>
      <c r="AU14" s="90"/>
      <c r="AV14" s="90"/>
      <c r="AW14" s="90"/>
      <c r="AX14" s="90"/>
      <c r="AY14" s="91"/>
      <c r="AZ14" s="89"/>
      <c r="BA14" s="90"/>
      <c r="BB14" s="90"/>
      <c r="BC14" s="90"/>
      <c r="BD14" s="90"/>
      <c r="BE14" s="91"/>
      <c r="BF14" s="89">
        <f>V14+AI14+AC14+AO14+AT14+AZ14</f>
        <v>0</v>
      </c>
      <c r="BG14" s="90"/>
      <c r="BH14" s="90"/>
      <c r="BI14" s="90"/>
      <c r="BJ14" s="90"/>
      <c r="BK14" s="91"/>
      <c r="BL14" s="89">
        <f>BF14*'[1]UnosPod'!L388/100</f>
        <v>0</v>
      </c>
      <c r="BM14" s="90"/>
      <c r="BN14" s="90"/>
      <c r="BO14" s="90"/>
      <c r="BP14" s="90"/>
      <c r="BQ14" s="91"/>
      <c r="BR14" s="89">
        <f t="shared" si="0"/>
        <v>0</v>
      </c>
      <c r="BS14" s="90"/>
      <c r="BT14" s="90"/>
      <c r="BU14" s="90"/>
      <c r="BV14" s="90"/>
      <c r="BW14" s="91"/>
    </row>
    <row r="15" spans="1:75" ht="20.25" customHeight="1">
      <c r="A15" s="92" t="s">
        <v>38</v>
      </c>
      <c r="B15" s="93"/>
      <c r="C15" s="94" t="s">
        <v>39</v>
      </c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19">
        <v>407</v>
      </c>
      <c r="V15" s="89"/>
      <c r="W15" s="90"/>
      <c r="X15" s="90"/>
      <c r="Y15" s="90"/>
      <c r="Z15" s="90"/>
      <c r="AA15" s="91"/>
      <c r="AB15" s="89"/>
      <c r="AC15" s="90"/>
      <c r="AD15" s="90"/>
      <c r="AE15" s="90"/>
      <c r="AF15" s="90"/>
      <c r="AG15" s="91"/>
      <c r="AH15" s="89"/>
      <c r="AI15" s="90"/>
      <c r="AJ15" s="90"/>
      <c r="AK15" s="90"/>
      <c r="AL15" s="90"/>
      <c r="AM15" s="91"/>
      <c r="AN15" s="89"/>
      <c r="AO15" s="90"/>
      <c r="AP15" s="90"/>
      <c r="AQ15" s="90"/>
      <c r="AR15" s="90"/>
      <c r="AS15" s="91"/>
      <c r="AT15" s="89"/>
      <c r="AU15" s="90"/>
      <c r="AV15" s="90"/>
      <c r="AW15" s="90"/>
      <c r="AX15" s="90"/>
      <c r="AY15" s="91"/>
      <c r="AZ15" s="89"/>
      <c r="BA15" s="90"/>
      <c r="BB15" s="90"/>
      <c r="BC15" s="90"/>
      <c r="BD15" s="90"/>
      <c r="BE15" s="91"/>
      <c r="BF15" s="89">
        <f>V15+AI15+AC15+AO15+AT15+AZ15</f>
        <v>0</v>
      </c>
      <c r="BG15" s="90"/>
      <c r="BH15" s="90"/>
      <c r="BI15" s="90"/>
      <c r="BJ15" s="90"/>
      <c r="BK15" s="91"/>
      <c r="BL15" s="89">
        <f>BF15*'[1]UnosPod'!L388/100</f>
        <v>0</v>
      </c>
      <c r="BM15" s="90"/>
      <c r="BN15" s="90"/>
      <c r="BO15" s="90"/>
      <c r="BP15" s="90"/>
      <c r="BQ15" s="91"/>
      <c r="BR15" s="89">
        <f t="shared" si="0"/>
        <v>0</v>
      </c>
      <c r="BS15" s="90"/>
      <c r="BT15" s="90"/>
      <c r="BU15" s="90"/>
      <c r="BV15" s="90"/>
      <c r="BW15" s="91"/>
    </row>
    <row r="16" spans="1:75" ht="20.25" customHeight="1">
      <c r="A16" s="92" t="s">
        <v>40</v>
      </c>
      <c r="B16" s="93"/>
      <c r="C16" s="94" t="s">
        <v>41</v>
      </c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19">
        <v>408</v>
      </c>
      <c r="V16" s="89"/>
      <c r="W16" s="90"/>
      <c r="X16" s="90"/>
      <c r="Y16" s="90"/>
      <c r="Z16" s="90"/>
      <c r="AA16" s="91"/>
      <c r="AB16" s="89"/>
      <c r="AC16" s="90"/>
      <c r="AD16" s="90"/>
      <c r="AE16" s="90"/>
      <c r="AF16" s="90"/>
      <c r="AG16" s="91"/>
      <c r="AH16" s="89"/>
      <c r="AI16" s="90"/>
      <c r="AJ16" s="90"/>
      <c r="AK16" s="90"/>
      <c r="AL16" s="90"/>
      <c r="AM16" s="91"/>
      <c r="AN16" s="89"/>
      <c r="AO16" s="90"/>
      <c r="AP16" s="90"/>
      <c r="AQ16" s="90"/>
      <c r="AR16" s="90"/>
      <c r="AS16" s="91"/>
      <c r="AT16" s="89"/>
      <c r="AU16" s="90"/>
      <c r="AV16" s="90"/>
      <c r="AW16" s="90"/>
      <c r="AX16" s="90"/>
      <c r="AY16" s="91"/>
      <c r="AZ16" s="89"/>
      <c r="BA16" s="90"/>
      <c r="BB16" s="90"/>
      <c r="BC16" s="90"/>
      <c r="BD16" s="90"/>
      <c r="BE16" s="91"/>
      <c r="BF16" s="89">
        <f>V16+AI16+AC16+AO16+AT16+AZ16</f>
        <v>0</v>
      </c>
      <c r="BG16" s="90"/>
      <c r="BH16" s="90"/>
      <c r="BI16" s="90"/>
      <c r="BJ16" s="90"/>
      <c r="BK16" s="91"/>
      <c r="BL16" s="89">
        <f>BF16*'[1]UnosPod'!L388/100</f>
        <v>0</v>
      </c>
      <c r="BM16" s="90"/>
      <c r="BN16" s="90"/>
      <c r="BO16" s="90"/>
      <c r="BP16" s="90"/>
      <c r="BQ16" s="91"/>
      <c r="BR16" s="89">
        <f t="shared" si="0"/>
        <v>0</v>
      </c>
      <c r="BS16" s="90"/>
      <c r="BT16" s="90"/>
      <c r="BU16" s="90"/>
      <c r="BV16" s="90"/>
      <c r="BW16" s="91"/>
    </row>
    <row r="17" spans="1:75" ht="20.25" customHeight="1">
      <c r="A17" s="92" t="s">
        <v>42</v>
      </c>
      <c r="B17" s="93"/>
      <c r="C17" s="94" t="s">
        <v>43</v>
      </c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19">
        <v>409</v>
      </c>
      <c r="V17" s="89">
        <v>0</v>
      </c>
      <c r="W17" s="90"/>
      <c r="X17" s="90"/>
      <c r="Y17" s="90"/>
      <c r="Z17" s="90"/>
      <c r="AA17" s="91"/>
      <c r="AB17" s="89"/>
      <c r="AC17" s="90"/>
      <c r="AD17" s="90"/>
      <c r="AE17" s="90"/>
      <c r="AF17" s="90"/>
      <c r="AG17" s="91"/>
      <c r="AH17" s="89"/>
      <c r="AI17" s="90"/>
      <c r="AJ17" s="90"/>
      <c r="AK17" s="90"/>
      <c r="AL17" s="90"/>
      <c r="AM17" s="91"/>
      <c r="AN17" s="89"/>
      <c r="AO17" s="90"/>
      <c r="AP17" s="90"/>
      <c r="AQ17" s="90"/>
      <c r="AR17" s="90"/>
      <c r="AS17" s="91"/>
      <c r="AT17" s="89">
        <f>AT21-AT8</f>
        <v>375821</v>
      </c>
      <c r="AU17" s="90"/>
      <c r="AV17" s="90"/>
      <c r="AW17" s="90"/>
      <c r="AX17" s="90"/>
      <c r="AY17" s="91"/>
      <c r="AZ17" s="89">
        <v>0</v>
      </c>
      <c r="BA17" s="90"/>
      <c r="BB17" s="90"/>
      <c r="BC17" s="90"/>
      <c r="BD17" s="90"/>
      <c r="BE17" s="91"/>
      <c r="BF17" s="89">
        <f>V17+AI17+AC17+AO17+AT17+AZ17</f>
        <v>375821</v>
      </c>
      <c r="BG17" s="90"/>
      <c r="BH17" s="90"/>
      <c r="BI17" s="90"/>
      <c r="BJ17" s="90"/>
      <c r="BK17" s="91"/>
      <c r="BL17" s="89">
        <f>BF17*'[1]UnosPod'!L388/100</f>
        <v>0</v>
      </c>
      <c r="BM17" s="90"/>
      <c r="BN17" s="90"/>
      <c r="BO17" s="90"/>
      <c r="BP17" s="90"/>
      <c r="BQ17" s="91"/>
      <c r="BR17" s="89">
        <f t="shared" si="0"/>
        <v>375821</v>
      </c>
      <c r="BS17" s="90"/>
      <c r="BT17" s="90"/>
      <c r="BU17" s="90"/>
      <c r="BV17" s="90"/>
      <c r="BW17" s="91"/>
    </row>
    <row r="18" spans="1:75" ht="20.25" customHeight="1">
      <c r="A18" s="92" t="s">
        <v>44</v>
      </c>
      <c r="B18" s="93"/>
      <c r="C18" s="94" t="s">
        <v>45</v>
      </c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19">
        <v>410</v>
      </c>
      <c r="V18" s="89">
        <v>0</v>
      </c>
      <c r="W18" s="90"/>
      <c r="X18" s="90"/>
      <c r="Y18" s="90"/>
      <c r="Z18" s="90"/>
      <c r="AA18" s="91"/>
      <c r="AB18" s="89"/>
      <c r="AC18" s="90"/>
      <c r="AD18" s="90"/>
      <c r="AE18" s="90"/>
      <c r="AF18" s="90"/>
      <c r="AG18" s="91"/>
      <c r="AH18" s="89"/>
      <c r="AI18" s="90"/>
      <c r="AJ18" s="90"/>
      <c r="AK18" s="90"/>
      <c r="AL18" s="90"/>
      <c r="AM18" s="91"/>
      <c r="AN18" s="89">
        <f>'[1]UnosPod'!L380</f>
        <v>0</v>
      </c>
      <c r="AO18" s="90"/>
      <c r="AP18" s="90"/>
      <c r="AQ18" s="90"/>
      <c r="AR18" s="90"/>
      <c r="AS18" s="91"/>
      <c r="AT18" s="89">
        <v>0</v>
      </c>
      <c r="AU18" s="90"/>
      <c r="AV18" s="90"/>
      <c r="AW18" s="90"/>
      <c r="AX18" s="90"/>
      <c r="AY18" s="91"/>
      <c r="AZ18" s="89">
        <v>0</v>
      </c>
      <c r="BA18" s="90"/>
      <c r="BB18" s="90"/>
      <c r="BC18" s="90"/>
      <c r="BD18" s="90"/>
      <c r="BE18" s="91"/>
      <c r="BF18" s="89">
        <f>V18+AH18+AC18+AO18+AT18+AZ18</f>
        <v>0</v>
      </c>
      <c r="BG18" s="90"/>
      <c r="BH18" s="90"/>
      <c r="BI18" s="90"/>
      <c r="BJ18" s="90"/>
      <c r="BK18" s="91"/>
      <c r="BL18" s="89">
        <f>BF18*'[1]UnosPod'!L388/100</f>
        <v>0</v>
      </c>
      <c r="BM18" s="90"/>
      <c r="BN18" s="90"/>
      <c r="BO18" s="90"/>
      <c r="BP18" s="90"/>
      <c r="BQ18" s="91"/>
      <c r="BR18" s="89">
        <f t="shared" si="0"/>
        <v>0</v>
      </c>
      <c r="BS18" s="90"/>
      <c r="BT18" s="90"/>
      <c r="BU18" s="90"/>
      <c r="BV18" s="90"/>
      <c r="BW18" s="91"/>
    </row>
    <row r="19" spans="1:75" ht="15" customHeight="1">
      <c r="A19" s="63" t="s">
        <v>46</v>
      </c>
      <c r="B19" s="96"/>
      <c r="C19" s="64" t="s">
        <v>47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98">
        <v>411</v>
      </c>
      <c r="V19" s="100">
        <f>IF('[1]UnosPod'!G380&lt;0,0,'[1]UnosPod'!G380)</f>
        <v>1250000</v>
      </c>
      <c r="W19" s="101"/>
      <c r="X19" s="101"/>
      <c r="Y19" s="101"/>
      <c r="Z19" s="101"/>
      <c r="AA19" s="102"/>
      <c r="AB19" s="100"/>
      <c r="AC19" s="101"/>
      <c r="AD19" s="101"/>
      <c r="AE19" s="101"/>
      <c r="AF19" s="101"/>
      <c r="AG19" s="102"/>
      <c r="AH19" s="100"/>
      <c r="AI19" s="101"/>
      <c r="AJ19" s="101"/>
      <c r="AK19" s="101"/>
      <c r="AL19" s="101"/>
      <c r="AM19" s="102"/>
      <c r="AN19" s="100"/>
      <c r="AO19" s="101"/>
      <c r="AP19" s="101"/>
      <c r="AQ19" s="101"/>
      <c r="AR19" s="101"/>
      <c r="AS19" s="102"/>
      <c r="AT19" s="100">
        <v>0</v>
      </c>
      <c r="AU19" s="101"/>
      <c r="AV19" s="101"/>
      <c r="AW19" s="101"/>
      <c r="AX19" s="101"/>
      <c r="AY19" s="102"/>
      <c r="AZ19" s="100">
        <f>'[1]UnosPod'!AK380</f>
        <v>0</v>
      </c>
      <c r="BA19" s="101"/>
      <c r="BB19" s="101"/>
      <c r="BC19" s="101"/>
      <c r="BD19" s="101"/>
      <c r="BE19" s="102"/>
      <c r="BF19" s="89">
        <f>V19+AI19+AC19+AO19+AT19+AZ19</f>
        <v>1250000</v>
      </c>
      <c r="BG19" s="90"/>
      <c r="BH19" s="90"/>
      <c r="BI19" s="90"/>
      <c r="BJ19" s="90"/>
      <c r="BK19" s="91"/>
      <c r="BL19" s="89">
        <f>BF19*'[1]UnosPod'!L388/100</f>
        <v>0</v>
      </c>
      <c r="BM19" s="90"/>
      <c r="BN19" s="90"/>
      <c r="BO19" s="90"/>
      <c r="BP19" s="90"/>
      <c r="BQ19" s="91"/>
      <c r="BR19" s="89">
        <f t="shared" si="0"/>
        <v>1250000</v>
      </c>
      <c r="BS19" s="108"/>
      <c r="BT19" s="108"/>
      <c r="BU19" s="108"/>
      <c r="BV19" s="108"/>
      <c r="BW19" s="109"/>
    </row>
    <row r="20" spans="1:75" ht="12.75" customHeight="1">
      <c r="A20" s="70"/>
      <c r="B20" s="97"/>
      <c r="C20" s="106" t="s">
        <v>48</v>
      </c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99"/>
      <c r="V20" s="103"/>
      <c r="W20" s="104"/>
      <c r="X20" s="104"/>
      <c r="Y20" s="104"/>
      <c r="Z20" s="104"/>
      <c r="AA20" s="105"/>
      <c r="AB20" s="103"/>
      <c r="AC20" s="104"/>
      <c r="AD20" s="104"/>
      <c r="AE20" s="104"/>
      <c r="AF20" s="104"/>
      <c r="AG20" s="105"/>
      <c r="AH20" s="103"/>
      <c r="AI20" s="104"/>
      <c r="AJ20" s="104"/>
      <c r="AK20" s="104"/>
      <c r="AL20" s="104"/>
      <c r="AM20" s="105"/>
      <c r="AN20" s="103"/>
      <c r="AO20" s="104"/>
      <c r="AP20" s="104"/>
      <c r="AQ20" s="104"/>
      <c r="AR20" s="104"/>
      <c r="AS20" s="105"/>
      <c r="AT20" s="103"/>
      <c r="AU20" s="104"/>
      <c r="AV20" s="104"/>
      <c r="AW20" s="104"/>
      <c r="AX20" s="104"/>
      <c r="AY20" s="105"/>
      <c r="AZ20" s="103"/>
      <c r="BA20" s="104"/>
      <c r="BB20" s="104"/>
      <c r="BC20" s="104"/>
      <c r="BD20" s="104"/>
      <c r="BE20" s="105"/>
      <c r="BF20" s="66"/>
      <c r="BG20" s="67"/>
      <c r="BH20" s="67"/>
      <c r="BI20" s="67"/>
      <c r="BJ20" s="67"/>
      <c r="BK20" s="68"/>
      <c r="BL20" s="66"/>
      <c r="BM20" s="67"/>
      <c r="BN20" s="67"/>
      <c r="BO20" s="67"/>
      <c r="BP20" s="67"/>
      <c r="BQ20" s="68"/>
      <c r="BR20" s="110"/>
      <c r="BS20" s="111"/>
      <c r="BT20" s="111"/>
      <c r="BU20" s="111"/>
      <c r="BV20" s="111"/>
      <c r="BW20" s="112"/>
    </row>
    <row r="21" spans="1:75" ht="20.25" customHeight="1">
      <c r="A21" s="116" t="s">
        <v>49</v>
      </c>
      <c r="B21" s="117"/>
      <c r="C21" s="21" t="str">
        <f>"Stanje na dan 31/12/"&amp;'[1]UnosPod'!AC1-1&amp;".godine"</f>
        <v>Stanje na dan 31/12/2009.godine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2"/>
      <c r="U21" s="23">
        <v>412</v>
      </c>
      <c r="V21" s="113">
        <f>'[1]UnosPod'!G381</f>
        <v>1250000</v>
      </c>
      <c r="W21" s="114"/>
      <c r="X21" s="114"/>
      <c r="Y21" s="114"/>
      <c r="Z21" s="114"/>
      <c r="AA21" s="115"/>
      <c r="AB21" s="113">
        <f>'[1]UnosPod'!Q381</f>
        <v>0</v>
      </c>
      <c r="AC21" s="114"/>
      <c r="AD21" s="114"/>
      <c r="AE21" s="114"/>
      <c r="AF21" s="114"/>
      <c r="AG21" s="115"/>
      <c r="AH21" s="113"/>
      <c r="AI21" s="114"/>
      <c r="AJ21" s="114"/>
      <c r="AK21" s="114"/>
      <c r="AL21" s="114"/>
      <c r="AM21" s="115"/>
      <c r="AN21" s="113">
        <f>'[1]UnosPod'!V381+'[1]UnosPod'!L381</f>
        <v>312500</v>
      </c>
      <c r="AO21" s="114"/>
      <c r="AP21" s="114"/>
      <c r="AQ21" s="114"/>
      <c r="AR21" s="114"/>
      <c r="AS21" s="115"/>
      <c r="AT21" s="113">
        <f>'[1]UnosPod'!AA381-'[1]UnosPod'!AF381</f>
        <v>375821</v>
      </c>
      <c r="AU21" s="114"/>
      <c r="AV21" s="114"/>
      <c r="AW21" s="114"/>
      <c r="AX21" s="114"/>
      <c r="AY21" s="115"/>
      <c r="AZ21" s="113">
        <f>'[1]UnosPod'!AK381</f>
        <v>0</v>
      </c>
      <c r="BA21" s="114"/>
      <c r="BB21" s="114"/>
      <c r="BC21" s="114"/>
      <c r="BD21" s="114"/>
      <c r="BE21" s="115"/>
      <c r="BF21" s="113">
        <f>'[1]UnosPod'!AP381</f>
        <v>1938321</v>
      </c>
      <c r="BG21" s="114"/>
      <c r="BH21" s="114"/>
      <c r="BI21" s="114"/>
      <c r="BJ21" s="114"/>
      <c r="BK21" s="115"/>
      <c r="BL21" s="55">
        <f>BF21*'[1]UnosPod'!L388/100</f>
        <v>0</v>
      </c>
      <c r="BM21" s="56"/>
      <c r="BN21" s="56"/>
      <c r="BO21" s="56"/>
      <c r="BP21" s="56"/>
      <c r="BQ21" s="57"/>
      <c r="BR21" s="50">
        <f>BF21-BL21</f>
        <v>1938321</v>
      </c>
      <c r="BS21" s="51"/>
      <c r="BT21" s="51"/>
      <c r="BU21" s="51"/>
      <c r="BV21" s="51"/>
      <c r="BW21" s="52"/>
    </row>
    <row r="22" spans="1:75" ht="20.25" customHeight="1">
      <c r="A22" s="58" t="s">
        <v>50</v>
      </c>
      <c r="B22" s="59"/>
      <c r="C22" s="60" t="s">
        <v>30</v>
      </c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16">
        <v>413</v>
      </c>
      <c r="V22" s="55">
        <f>'[1]UnosPod'!G382</f>
        <v>0</v>
      </c>
      <c r="W22" s="56"/>
      <c r="X22" s="56"/>
      <c r="Y22" s="56"/>
      <c r="Z22" s="56"/>
      <c r="AA22" s="57"/>
      <c r="AB22" s="55">
        <f>'[1]UnosPod'!Q382</f>
        <v>0</v>
      </c>
      <c r="AC22" s="56"/>
      <c r="AD22" s="56"/>
      <c r="AE22" s="56"/>
      <c r="AF22" s="56"/>
      <c r="AG22" s="57"/>
      <c r="AH22" s="55"/>
      <c r="AI22" s="56"/>
      <c r="AJ22" s="56"/>
      <c r="AK22" s="56"/>
      <c r="AL22" s="56"/>
      <c r="AM22" s="57"/>
      <c r="AN22" s="55">
        <f>'[1]UnosPod'!V382</f>
        <v>0</v>
      </c>
      <c r="AO22" s="56"/>
      <c r="AP22" s="56"/>
      <c r="AQ22" s="56"/>
      <c r="AR22" s="56"/>
      <c r="AS22" s="57"/>
      <c r="AT22" s="55">
        <f>'[1]UnosPod'!AA382-'[1]UnosPod'!AF382</f>
        <v>0</v>
      </c>
      <c r="AU22" s="56"/>
      <c r="AV22" s="56"/>
      <c r="AW22" s="56"/>
      <c r="AX22" s="56"/>
      <c r="AY22" s="57"/>
      <c r="AZ22" s="55">
        <f>'[1]UnosPod'!AK382</f>
        <v>0</v>
      </c>
      <c r="BA22" s="56"/>
      <c r="BB22" s="56"/>
      <c r="BC22" s="56"/>
      <c r="BD22" s="56"/>
      <c r="BE22" s="57"/>
      <c r="BF22" s="55"/>
      <c r="BG22" s="56"/>
      <c r="BH22" s="56"/>
      <c r="BI22" s="56"/>
      <c r="BJ22" s="56"/>
      <c r="BK22" s="57"/>
      <c r="BL22" s="55">
        <f>BF22*'[1]UnosPod'!L388/100</f>
        <v>0</v>
      </c>
      <c r="BM22" s="56"/>
      <c r="BN22" s="56"/>
      <c r="BO22" s="56"/>
      <c r="BP22" s="56"/>
      <c r="BQ22" s="57"/>
      <c r="BR22" s="55">
        <f>BF22-BL22</f>
        <v>0</v>
      </c>
      <c r="BS22" s="56"/>
      <c r="BT22" s="56"/>
      <c r="BU22" s="56"/>
      <c r="BV22" s="56"/>
      <c r="BW22" s="57"/>
    </row>
    <row r="23" spans="1:75" ht="20.25" customHeight="1">
      <c r="A23" s="118" t="s">
        <v>51</v>
      </c>
      <c r="B23" s="119"/>
      <c r="C23" s="120" t="s">
        <v>32</v>
      </c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20">
        <v>414</v>
      </c>
      <c r="V23" s="66">
        <f>'[1]UnosPod'!G383</f>
        <v>0</v>
      </c>
      <c r="W23" s="67"/>
      <c r="X23" s="67"/>
      <c r="Y23" s="67"/>
      <c r="Z23" s="67"/>
      <c r="AA23" s="68"/>
      <c r="AB23" s="66">
        <f>'[1]UnosPod'!Q383</f>
        <v>0</v>
      </c>
      <c r="AC23" s="67"/>
      <c r="AD23" s="67"/>
      <c r="AE23" s="67"/>
      <c r="AF23" s="67"/>
      <c r="AG23" s="68"/>
      <c r="AH23" s="66"/>
      <c r="AI23" s="67"/>
      <c r="AJ23" s="67"/>
      <c r="AK23" s="67"/>
      <c r="AL23" s="67"/>
      <c r="AM23" s="68"/>
      <c r="AN23" s="66">
        <f>'[1]UnosPod'!V383</f>
        <v>0</v>
      </c>
      <c r="AO23" s="67"/>
      <c r="AP23" s="67"/>
      <c r="AQ23" s="67"/>
      <c r="AR23" s="67"/>
      <c r="AS23" s="68"/>
      <c r="AT23" s="66">
        <f>'[1]UnosPod'!AA383-'[1]UnosPod'!AF383</f>
        <v>0</v>
      </c>
      <c r="AU23" s="67"/>
      <c r="AV23" s="67"/>
      <c r="AW23" s="67"/>
      <c r="AX23" s="67"/>
      <c r="AY23" s="68"/>
      <c r="AZ23" s="66">
        <f>'[1]UnosPod'!AK383</f>
        <v>0</v>
      </c>
      <c r="BA23" s="67"/>
      <c r="BB23" s="67"/>
      <c r="BC23" s="67"/>
      <c r="BD23" s="67"/>
      <c r="BE23" s="68"/>
      <c r="BF23" s="66"/>
      <c r="BG23" s="67"/>
      <c r="BH23" s="67"/>
      <c r="BI23" s="67"/>
      <c r="BJ23" s="67"/>
      <c r="BK23" s="68"/>
      <c r="BL23" s="66">
        <f>BF23*'[1]UnosPod'!L388/100</f>
        <v>0</v>
      </c>
      <c r="BM23" s="67"/>
      <c r="BN23" s="67"/>
      <c r="BO23" s="67"/>
      <c r="BP23" s="67"/>
      <c r="BQ23" s="68"/>
      <c r="BR23" s="66">
        <f>BF23-BL23</f>
        <v>0</v>
      </c>
      <c r="BS23" s="67"/>
      <c r="BT23" s="67"/>
      <c r="BU23" s="67"/>
      <c r="BV23" s="67"/>
      <c r="BW23" s="68"/>
    </row>
    <row r="24" spans="1:75" ht="15.75" customHeight="1">
      <c r="A24" s="122"/>
      <c r="B24" s="123"/>
      <c r="C24" s="124" t="str">
        <f>"Ponovno iskazano stanje na dan 31.12."&amp;'[1]UnosPod'!AC1-1&amp;".god."</f>
        <v>Ponovno iskazano stanje na dan 31.12.2009.god.</v>
      </c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6">
        <v>415</v>
      </c>
      <c r="V24" s="128">
        <f>'[1]UnosPod'!G384</f>
        <v>1250000</v>
      </c>
      <c r="W24" s="129"/>
      <c r="X24" s="129"/>
      <c r="Y24" s="129"/>
      <c r="Z24" s="129"/>
      <c r="AA24" s="130"/>
      <c r="AB24" s="128">
        <f>'[1]UnosPod'!Q384</f>
        <v>0</v>
      </c>
      <c r="AC24" s="129"/>
      <c r="AD24" s="129"/>
      <c r="AE24" s="129"/>
      <c r="AF24" s="129"/>
      <c r="AG24" s="130"/>
      <c r="AH24" s="128">
        <v>0</v>
      </c>
      <c r="AI24" s="129"/>
      <c r="AJ24" s="129"/>
      <c r="AK24" s="129"/>
      <c r="AL24" s="129"/>
      <c r="AM24" s="130"/>
      <c r="AN24" s="128">
        <f>'[1]UnosPod'!V384</f>
        <v>312500</v>
      </c>
      <c r="AO24" s="129"/>
      <c r="AP24" s="129"/>
      <c r="AQ24" s="129"/>
      <c r="AR24" s="129"/>
      <c r="AS24" s="130"/>
      <c r="AT24" s="128">
        <f>'[1]UnosPod'!AA384-'[1]UnosPod'!AF384</f>
        <v>375821</v>
      </c>
      <c r="AU24" s="129"/>
      <c r="AV24" s="129"/>
      <c r="AW24" s="129"/>
      <c r="AX24" s="129"/>
      <c r="AY24" s="130"/>
      <c r="AZ24" s="128">
        <f>'[1]UnosPod'!AK384</f>
        <v>0</v>
      </c>
      <c r="BA24" s="129"/>
      <c r="BB24" s="129"/>
      <c r="BC24" s="129"/>
      <c r="BD24" s="129"/>
      <c r="BE24" s="130"/>
      <c r="BF24" s="128">
        <f>'[1]UnosPod'!AP384</f>
        <v>1938321</v>
      </c>
      <c r="BG24" s="129"/>
      <c r="BH24" s="129"/>
      <c r="BI24" s="129"/>
      <c r="BJ24" s="129"/>
      <c r="BK24" s="130"/>
      <c r="BL24" s="55">
        <f>BF24*'[1]UnosPod'!L388/100</f>
        <v>0</v>
      </c>
      <c r="BM24" s="56"/>
      <c r="BN24" s="56"/>
      <c r="BO24" s="56"/>
      <c r="BP24" s="56"/>
      <c r="BQ24" s="57"/>
      <c r="BR24" s="50">
        <f>BF24-BL24</f>
        <v>1938321</v>
      </c>
      <c r="BS24" s="73"/>
      <c r="BT24" s="73"/>
      <c r="BU24" s="73"/>
      <c r="BV24" s="73"/>
      <c r="BW24" s="74"/>
    </row>
    <row r="25" spans="1:75" ht="13.5" customHeight="1">
      <c r="A25" s="122" t="s">
        <v>52</v>
      </c>
      <c r="B25" s="123"/>
      <c r="C25" s="124" t="str">
        <f>"odnosno 01.01."&amp;'[1]UnosPod'!AC1&amp;".g."&amp;" (412+413+414)"</f>
        <v>odnosno 01.01.2010.g. (412+413+414)</v>
      </c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7"/>
      <c r="V25" s="128"/>
      <c r="W25" s="129"/>
      <c r="X25" s="129"/>
      <c r="Y25" s="129"/>
      <c r="Z25" s="129"/>
      <c r="AA25" s="130"/>
      <c r="AB25" s="128"/>
      <c r="AC25" s="129"/>
      <c r="AD25" s="129"/>
      <c r="AE25" s="129"/>
      <c r="AF25" s="129"/>
      <c r="AG25" s="130"/>
      <c r="AH25" s="128"/>
      <c r="AI25" s="129"/>
      <c r="AJ25" s="129"/>
      <c r="AK25" s="129"/>
      <c r="AL25" s="129"/>
      <c r="AM25" s="130"/>
      <c r="AN25" s="128"/>
      <c r="AO25" s="129"/>
      <c r="AP25" s="129"/>
      <c r="AQ25" s="129"/>
      <c r="AR25" s="129"/>
      <c r="AS25" s="130"/>
      <c r="AT25" s="128"/>
      <c r="AU25" s="129"/>
      <c r="AV25" s="129"/>
      <c r="AW25" s="129"/>
      <c r="AX25" s="129"/>
      <c r="AY25" s="130"/>
      <c r="AZ25" s="128"/>
      <c r="BA25" s="129"/>
      <c r="BB25" s="129"/>
      <c r="BC25" s="129"/>
      <c r="BD25" s="129"/>
      <c r="BE25" s="130"/>
      <c r="BF25" s="128"/>
      <c r="BG25" s="129"/>
      <c r="BH25" s="129"/>
      <c r="BI25" s="129"/>
      <c r="BJ25" s="129"/>
      <c r="BK25" s="130"/>
      <c r="BL25" s="66"/>
      <c r="BM25" s="67"/>
      <c r="BN25" s="67"/>
      <c r="BO25" s="67"/>
      <c r="BP25" s="67"/>
      <c r="BQ25" s="68"/>
      <c r="BR25" s="75"/>
      <c r="BS25" s="76"/>
      <c r="BT25" s="76"/>
      <c r="BU25" s="76"/>
      <c r="BV25" s="76"/>
      <c r="BW25" s="77"/>
    </row>
    <row r="26" spans="1:75" ht="20.25" customHeight="1">
      <c r="A26" s="58" t="s">
        <v>53</v>
      </c>
      <c r="B26" s="59"/>
      <c r="C26" s="60" t="s">
        <v>35</v>
      </c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16">
        <v>416</v>
      </c>
      <c r="V26" s="55">
        <v>0</v>
      </c>
      <c r="W26" s="56"/>
      <c r="X26" s="56"/>
      <c r="Y26" s="56"/>
      <c r="Z26" s="56"/>
      <c r="AA26" s="57"/>
      <c r="AB26" s="55">
        <f>'[1]UnosPod'!Q385</f>
        <v>0</v>
      </c>
      <c r="AC26" s="56"/>
      <c r="AD26" s="56"/>
      <c r="AE26" s="56"/>
      <c r="AF26" s="56"/>
      <c r="AG26" s="57"/>
      <c r="AH26" s="55"/>
      <c r="AI26" s="56"/>
      <c r="AJ26" s="56"/>
      <c r="AK26" s="56"/>
      <c r="AL26" s="56"/>
      <c r="AM26" s="57"/>
      <c r="AN26" s="55">
        <f>'[1]UnosPod'!Q397</f>
        <v>0</v>
      </c>
      <c r="AO26" s="56"/>
      <c r="AP26" s="56"/>
      <c r="AQ26" s="56"/>
      <c r="AR26" s="56"/>
      <c r="AS26" s="57"/>
      <c r="AT26" s="55">
        <v>0</v>
      </c>
      <c r="AU26" s="56"/>
      <c r="AV26" s="56"/>
      <c r="AW26" s="56"/>
      <c r="AX26" s="56"/>
      <c r="AY26" s="57"/>
      <c r="AZ26" s="55">
        <v>0</v>
      </c>
      <c r="BA26" s="56"/>
      <c r="BB26" s="56"/>
      <c r="BC26" s="56"/>
      <c r="BD26" s="56"/>
      <c r="BE26" s="57"/>
      <c r="BF26" s="55">
        <f>V26+AI26+AB26+AN26+AT26+AZ26</f>
        <v>0</v>
      </c>
      <c r="BG26" s="56"/>
      <c r="BH26" s="56"/>
      <c r="BI26" s="56"/>
      <c r="BJ26" s="56"/>
      <c r="BK26" s="57"/>
      <c r="BL26" s="55">
        <f>BF26*'[1]UnosPod'!L388/100</f>
        <v>0</v>
      </c>
      <c r="BM26" s="56"/>
      <c r="BN26" s="56"/>
      <c r="BO26" s="56"/>
      <c r="BP26" s="56"/>
      <c r="BQ26" s="57"/>
      <c r="BR26" s="55">
        <f aca="true" t="shared" si="1" ref="BR26:BR32">BF26-BL26</f>
        <v>0</v>
      </c>
      <c r="BS26" s="56"/>
      <c r="BT26" s="56"/>
      <c r="BU26" s="56"/>
      <c r="BV26" s="56"/>
      <c r="BW26" s="57"/>
    </row>
    <row r="27" spans="1:75" ht="20.25" customHeight="1">
      <c r="A27" s="92" t="s">
        <v>54</v>
      </c>
      <c r="B27" s="93"/>
      <c r="C27" s="94" t="s">
        <v>37</v>
      </c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19">
        <v>417</v>
      </c>
      <c r="V27" s="89"/>
      <c r="W27" s="90"/>
      <c r="X27" s="90"/>
      <c r="Y27" s="90"/>
      <c r="Z27" s="90"/>
      <c r="AA27" s="91"/>
      <c r="AB27" s="89"/>
      <c r="AC27" s="90"/>
      <c r="AD27" s="90"/>
      <c r="AE27" s="90"/>
      <c r="AF27" s="90"/>
      <c r="AG27" s="91"/>
      <c r="AH27" s="89"/>
      <c r="AI27" s="90"/>
      <c r="AJ27" s="90"/>
      <c r="AK27" s="90"/>
      <c r="AL27" s="90"/>
      <c r="AM27" s="91"/>
      <c r="AN27" s="89">
        <f>'[1]UnosPod'!V385</f>
        <v>0</v>
      </c>
      <c r="AO27" s="90"/>
      <c r="AP27" s="90"/>
      <c r="AQ27" s="90"/>
      <c r="AR27" s="90"/>
      <c r="AS27" s="91"/>
      <c r="AT27" s="89"/>
      <c r="AU27" s="90"/>
      <c r="AV27" s="90"/>
      <c r="AW27" s="90"/>
      <c r="AX27" s="90"/>
      <c r="AY27" s="91"/>
      <c r="AZ27" s="89"/>
      <c r="BA27" s="90"/>
      <c r="BB27" s="90"/>
      <c r="BC27" s="90"/>
      <c r="BD27" s="90"/>
      <c r="BE27" s="91"/>
      <c r="BF27" s="89">
        <f>V27+AH27+AC27+AO27+AT27+AZ27</f>
        <v>0</v>
      </c>
      <c r="BG27" s="90"/>
      <c r="BH27" s="90"/>
      <c r="BI27" s="90"/>
      <c r="BJ27" s="90"/>
      <c r="BK27" s="91"/>
      <c r="BL27" s="89">
        <f>BF27*'[1]UnosPod'!L388/100</f>
        <v>0</v>
      </c>
      <c r="BM27" s="90"/>
      <c r="BN27" s="90"/>
      <c r="BO27" s="90"/>
      <c r="BP27" s="90"/>
      <c r="BQ27" s="91"/>
      <c r="BR27" s="89">
        <f t="shared" si="1"/>
        <v>0</v>
      </c>
      <c r="BS27" s="90"/>
      <c r="BT27" s="90"/>
      <c r="BU27" s="90"/>
      <c r="BV27" s="90"/>
      <c r="BW27" s="91"/>
    </row>
    <row r="28" spans="1:75" ht="20.25" customHeight="1">
      <c r="A28" s="92" t="s">
        <v>55</v>
      </c>
      <c r="B28" s="93"/>
      <c r="C28" s="94" t="s">
        <v>39</v>
      </c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16">
        <v>418</v>
      </c>
      <c r="V28" s="89"/>
      <c r="W28" s="90"/>
      <c r="X28" s="90"/>
      <c r="Y28" s="90"/>
      <c r="Z28" s="90"/>
      <c r="AA28" s="91"/>
      <c r="AB28" s="89"/>
      <c r="AC28" s="90"/>
      <c r="AD28" s="90"/>
      <c r="AE28" s="90"/>
      <c r="AF28" s="90"/>
      <c r="AG28" s="91"/>
      <c r="AH28" s="89"/>
      <c r="AI28" s="90"/>
      <c r="AJ28" s="90"/>
      <c r="AK28" s="90"/>
      <c r="AL28" s="90"/>
      <c r="AM28" s="91"/>
      <c r="AN28" s="89"/>
      <c r="AO28" s="90"/>
      <c r="AP28" s="90"/>
      <c r="AQ28" s="90"/>
      <c r="AR28" s="90"/>
      <c r="AS28" s="91"/>
      <c r="AT28" s="89"/>
      <c r="AU28" s="90"/>
      <c r="AV28" s="90"/>
      <c r="AW28" s="90"/>
      <c r="AX28" s="90"/>
      <c r="AY28" s="91"/>
      <c r="AZ28" s="89"/>
      <c r="BA28" s="90"/>
      <c r="BB28" s="90"/>
      <c r="BC28" s="90"/>
      <c r="BD28" s="90"/>
      <c r="BE28" s="91"/>
      <c r="BF28" s="89">
        <f>V28+AH28+AC28+AO28+AT28+AZ28</f>
        <v>0</v>
      </c>
      <c r="BG28" s="90"/>
      <c r="BH28" s="90"/>
      <c r="BI28" s="90"/>
      <c r="BJ28" s="90"/>
      <c r="BK28" s="91"/>
      <c r="BL28" s="89">
        <f>BF28*'[1]UnosPod'!L388/100</f>
        <v>0</v>
      </c>
      <c r="BM28" s="90"/>
      <c r="BN28" s="90"/>
      <c r="BO28" s="90"/>
      <c r="BP28" s="90"/>
      <c r="BQ28" s="91"/>
      <c r="BR28" s="89">
        <f t="shared" si="1"/>
        <v>0</v>
      </c>
      <c r="BS28" s="90"/>
      <c r="BT28" s="90"/>
      <c r="BU28" s="90"/>
      <c r="BV28" s="90"/>
      <c r="BW28" s="91"/>
    </row>
    <row r="29" spans="1:75" ht="20.25" customHeight="1">
      <c r="A29" s="92" t="s">
        <v>56</v>
      </c>
      <c r="B29" s="93"/>
      <c r="C29" s="94" t="s">
        <v>41</v>
      </c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19">
        <v>419</v>
      </c>
      <c r="V29" s="89"/>
      <c r="W29" s="90"/>
      <c r="X29" s="90"/>
      <c r="Y29" s="90"/>
      <c r="Z29" s="90"/>
      <c r="AA29" s="91"/>
      <c r="AB29" s="89"/>
      <c r="AC29" s="90"/>
      <c r="AD29" s="90"/>
      <c r="AE29" s="90"/>
      <c r="AF29" s="90"/>
      <c r="AG29" s="91"/>
      <c r="AH29" s="89"/>
      <c r="AI29" s="90"/>
      <c r="AJ29" s="90"/>
      <c r="AK29" s="90"/>
      <c r="AL29" s="90"/>
      <c r="AM29" s="91"/>
      <c r="AN29" s="89"/>
      <c r="AO29" s="90"/>
      <c r="AP29" s="90"/>
      <c r="AQ29" s="90"/>
      <c r="AR29" s="90"/>
      <c r="AS29" s="91"/>
      <c r="AT29" s="89"/>
      <c r="AU29" s="90"/>
      <c r="AV29" s="90"/>
      <c r="AW29" s="90"/>
      <c r="AX29" s="90"/>
      <c r="AY29" s="91"/>
      <c r="AZ29" s="89"/>
      <c r="BA29" s="90"/>
      <c r="BB29" s="90"/>
      <c r="BC29" s="90"/>
      <c r="BD29" s="90"/>
      <c r="BE29" s="91"/>
      <c r="BF29" s="89">
        <f>V29+AH29+AC29+AO29+AT29+AZ29</f>
        <v>0</v>
      </c>
      <c r="BG29" s="90"/>
      <c r="BH29" s="90"/>
      <c r="BI29" s="90"/>
      <c r="BJ29" s="90"/>
      <c r="BK29" s="91"/>
      <c r="BL29" s="89">
        <f>BF29*'[1]UnosPod'!L388/100</f>
        <v>0</v>
      </c>
      <c r="BM29" s="90"/>
      <c r="BN29" s="90"/>
      <c r="BO29" s="90"/>
      <c r="BP29" s="90"/>
      <c r="BQ29" s="91"/>
      <c r="BR29" s="89">
        <f t="shared" si="1"/>
        <v>0</v>
      </c>
      <c r="BS29" s="90"/>
      <c r="BT29" s="90"/>
      <c r="BU29" s="90"/>
      <c r="BV29" s="90"/>
      <c r="BW29" s="91"/>
    </row>
    <row r="30" spans="1:75" ht="20.25" customHeight="1">
      <c r="A30" s="92" t="s">
        <v>57</v>
      </c>
      <c r="B30" s="93"/>
      <c r="C30" s="94" t="s">
        <v>43</v>
      </c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16">
        <v>420</v>
      </c>
      <c r="V30" s="89"/>
      <c r="W30" s="90"/>
      <c r="X30" s="90"/>
      <c r="Y30" s="90"/>
      <c r="Z30" s="90"/>
      <c r="AA30" s="91"/>
      <c r="AB30" s="89"/>
      <c r="AC30" s="90"/>
      <c r="AD30" s="90"/>
      <c r="AE30" s="90"/>
      <c r="AF30" s="90"/>
      <c r="AG30" s="91"/>
      <c r="AH30" s="89"/>
      <c r="AI30" s="90"/>
      <c r="AJ30" s="90"/>
      <c r="AK30" s="90"/>
      <c r="AL30" s="90"/>
      <c r="AM30" s="91"/>
      <c r="AN30" s="89"/>
      <c r="AO30" s="90"/>
      <c r="AP30" s="90"/>
      <c r="AQ30" s="90"/>
      <c r="AR30" s="90"/>
      <c r="AS30" s="91"/>
      <c r="AT30" s="89">
        <f>'[1]UnosPod'!AA385-'[1]UnosPod'!AF385</f>
        <v>238602</v>
      </c>
      <c r="AU30" s="90"/>
      <c r="AV30" s="90"/>
      <c r="AW30" s="90"/>
      <c r="AX30" s="90"/>
      <c r="AY30" s="91"/>
      <c r="AZ30" s="89"/>
      <c r="BA30" s="90"/>
      <c r="BB30" s="90"/>
      <c r="BC30" s="90"/>
      <c r="BD30" s="90"/>
      <c r="BE30" s="91"/>
      <c r="BF30" s="89">
        <f>V30+AH30+AC30+AO30+AT30+AZ30</f>
        <v>238602</v>
      </c>
      <c r="BG30" s="90"/>
      <c r="BH30" s="90"/>
      <c r="BI30" s="90"/>
      <c r="BJ30" s="90"/>
      <c r="BK30" s="91"/>
      <c r="BL30" s="89">
        <f>BF30*'[1]UnosPod'!L388/100</f>
        <v>0</v>
      </c>
      <c r="BM30" s="90"/>
      <c r="BN30" s="90"/>
      <c r="BO30" s="90"/>
      <c r="BP30" s="90"/>
      <c r="BQ30" s="91"/>
      <c r="BR30" s="89">
        <f t="shared" si="1"/>
        <v>238602</v>
      </c>
      <c r="BS30" s="90"/>
      <c r="BT30" s="90"/>
      <c r="BU30" s="90"/>
      <c r="BV30" s="90"/>
      <c r="BW30" s="91"/>
    </row>
    <row r="31" spans="1:75" ht="20.25" customHeight="1">
      <c r="A31" s="92" t="s">
        <v>58</v>
      </c>
      <c r="B31" s="93"/>
      <c r="C31" s="94" t="s">
        <v>45</v>
      </c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19">
        <v>421</v>
      </c>
      <c r="V31" s="89"/>
      <c r="W31" s="90"/>
      <c r="X31" s="90"/>
      <c r="Y31" s="90"/>
      <c r="Z31" s="90"/>
      <c r="AA31" s="91"/>
      <c r="AB31" s="89"/>
      <c r="AC31" s="90"/>
      <c r="AD31" s="90"/>
      <c r="AE31" s="90"/>
      <c r="AF31" s="90"/>
      <c r="AG31" s="91"/>
      <c r="AH31" s="89"/>
      <c r="AI31" s="90"/>
      <c r="AJ31" s="90"/>
      <c r="AK31" s="90"/>
      <c r="AL31" s="90"/>
      <c r="AM31" s="91"/>
      <c r="AN31" s="89">
        <f>'[1]UnosPod'!L385</f>
        <v>0</v>
      </c>
      <c r="AO31" s="90"/>
      <c r="AP31" s="90"/>
      <c r="AQ31" s="90"/>
      <c r="AR31" s="90"/>
      <c r="AS31" s="91"/>
      <c r="AT31" s="89"/>
      <c r="AU31" s="90"/>
      <c r="AV31" s="90"/>
      <c r="AW31" s="90"/>
      <c r="AX31" s="90"/>
      <c r="AY31" s="91"/>
      <c r="AZ31" s="89"/>
      <c r="BA31" s="90"/>
      <c r="BB31" s="90"/>
      <c r="BC31" s="90"/>
      <c r="BD31" s="90"/>
      <c r="BE31" s="91"/>
      <c r="BF31" s="89">
        <f>V31+AH31+AC31+AO31+AT31+AZ31</f>
        <v>0</v>
      </c>
      <c r="BG31" s="90"/>
      <c r="BH31" s="90"/>
      <c r="BI31" s="90"/>
      <c r="BJ31" s="90"/>
      <c r="BK31" s="91"/>
      <c r="BL31" s="89">
        <f>BF31*'[1]UnosPod'!L388/100</f>
        <v>0</v>
      </c>
      <c r="BM31" s="90"/>
      <c r="BN31" s="90"/>
      <c r="BO31" s="90"/>
      <c r="BP31" s="90"/>
      <c r="BQ31" s="91"/>
      <c r="BR31" s="89">
        <f t="shared" si="1"/>
        <v>0</v>
      </c>
      <c r="BS31" s="90"/>
      <c r="BT31" s="90"/>
      <c r="BU31" s="90"/>
      <c r="BV31" s="90"/>
      <c r="BW31" s="91"/>
    </row>
    <row r="32" spans="1:75" ht="16.5" customHeight="1">
      <c r="A32" s="93" t="s">
        <v>59</v>
      </c>
      <c r="B32" s="131"/>
      <c r="C32" s="64" t="s">
        <v>47</v>
      </c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98">
        <v>4922</v>
      </c>
      <c r="V32" s="100">
        <f>'[1]UnosPod'!G385</f>
        <v>0</v>
      </c>
      <c r="W32" s="101"/>
      <c r="X32" s="101"/>
      <c r="Y32" s="101"/>
      <c r="Z32" s="101"/>
      <c r="AA32" s="102"/>
      <c r="AB32" s="100"/>
      <c r="AC32" s="101"/>
      <c r="AD32" s="101"/>
      <c r="AE32" s="101"/>
      <c r="AF32" s="101"/>
      <c r="AG32" s="102"/>
      <c r="AH32" s="100"/>
      <c r="AI32" s="101"/>
      <c r="AJ32" s="101"/>
      <c r="AK32" s="101"/>
      <c r="AL32" s="101"/>
      <c r="AM32" s="102"/>
      <c r="AN32" s="100"/>
      <c r="AO32" s="101"/>
      <c r="AP32" s="101"/>
      <c r="AQ32" s="101"/>
      <c r="AR32" s="101"/>
      <c r="AS32" s="102"/>
      <c r="AT32" s="100"/>
      <c r="AU32" s="101"/>
      <c r="AV32" s="101"/>
      <c r="AW32" s="101"/>
      <c r="AX32" s="101"/>
      <c r="AY32" s="102"/>
      <c r="AZ32" s="100">
        <f>'[1]UnosPod'!AK385</f>
        <v>0</v>
      </c>
      <c r="BA32" s="101"/>
      <c r="BB32" s="101"/>
      <c r="BC32" s="101"/>
      <c r="BD32" s="101"/>
      <c r="BE32" s="102"/>
      <c r="BF32" s="89">
        <f>V32+AI32+AC32+AO32+AT32+AZ32</f>
        <v>0</v>
      </c>
      <c r="BG32" s="90"/>
      <c r="BH32" s="90"/>
      <c r="BI32" s="90"/>
      <c r="BJ32" s="90"/>
      <c r="BK32" s="91"/>
      <c r="BL32" s="89">
        <f>BF32*'[1]UnosPod'!L388/100</f>
        <v>0</v>
      </c>
      <c r="BM32" s="90"/>
      <c r="BN32" s="90"/>
      <c r="BO32" s="90"/>
      <c r="BP32" s="90"/>
      <c r="BQ32" s="91"/>
      <c r="BR32" s="89">
        <f t="shared" si="1"/>
        <v>0</v>
      </c>
      <c r="BS32" s="108"/>
      <c r="BT32" s="108"/>
      <c r="BU32" s="108"/>
      <c r="BV32" s="108"/>
      <c r="BW32" s="109"/>
    </row>
    <row r="33" spans="1:75" ht="13.5" customHeight="1">
      <c r="A33" s="119"/>
      <c r="B33" s="132"/>
      <c r="C33" s="106" t="s">
        <v>48</v>
      </c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99"/>
      <c r="V33" s="103"/>
      <c r="W33" s="104"/>
      <c r="X33" s="104"/>
      <c r="Y33" s="104"/>
      <c r="Z33" s="104"/>
      <c r="AA33" s="105"/>
      <c r="AB33" s="103"/>
      <c r="AC33" s="104"/>
      <c r="AD33" s="104"/>
      <c r="AE33" s="104"/>
      <c r="AF33" s="104"/>
      <c r="AG33" s="105"/>
      <c r="AH33" s="103"/>
      <c r="AI33" s="104"/>
      <c r="AJ33" s="104"/>
      <c r="AK33" s="104"/>
      <c r="AL33" s="104"/>
      <c r="AM33" s="105"/>
      <c r="AN33" s="103"/>
      <c r="AO33" s="104"/>
      <c r="AP33" s="104"/>
      <c r="AQ33" s="104"/>
      <c r="AR33" s="104"/>
      <c r="AS33" s="105"/>
      <c r="AT33" s="103"/>
      <c r="AU33" s="104"/>
      <c r="AV33" s="104"/>
      <c r="AW33" s="104"/>
      <c r="AX33" s="104"/>
      <c r="AY33" s="105"/>
      <c r="AZ33" s="103"/>
      <c r="BA33" s="104"/>
      <c r="BB33" s="104"/>
      <c r="BC33" s="104"/>
      <c r="BD33" s="104"/>
      <c r="BE33" s="105"/>
      <c r="BF33" s="66"/>
      <c r="BG33" s="67"/>
      <c r="BH33" s="67"/>
      <c r="BI33" s="67"/>
      <c r="BJ33" s="67"/>
      <c r="BK33" s="68"/>
      <c r="BL33" s="66"/>
      <c r="BM33" s="67"/>
      <c r="BN33" s="67"/>
      <c r="BO33" s="67"/>
      <c r="BP33" s="67"/>
      <c r="BQ33" s="68"/>
      <c r="BR33" s="110"/>
      <c r="BS33" s="111"/>
      <c r="BT33" s="111"/>
      <c r="BU33" s="111"/>
      <c r="BV33" s="111"/>
      <c r="BW33" s="112"/>
    </row>
    <row r="34" spans="1:75" ht="20.25" customHeight="1">
      <c r="A34" s="116" t="s">
        <v>60</v>
      </c>
      <c r="B34" s="117"/>
      <c r="C34" s="21" t="str">
        <f>"Stanje na dan "&amp;'[1]UnosPod'!M6&amp;'[1]UnosPod'!P6&amp;"godine"</f>
        <v>Stanje na dan 31.12.2010.godine</v>
      </c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2"/>
      <c r="U34" s="23">
        <v>423</v>
      </c>
      <c r="V34" s="113">
        <f>'[1]UnosPod'!G386</f>
        <v>1250000</v>
      </c>
      <c r="W34" s="114"/>
      <c r="X34" s="114"/>
      <c r="Y34" s="114"/>
      <c r="Z34" s="114"/>
      <c r="AA34" s="115"/>
      <c r="AB34" s="113">
        <f>'[1]UnosPod'!Q386</f>
        <v>0</v>
      </c>
      <c r="AC34" s="114"/>
      <c r="AD34" s="114"/>
      <c r="AE34" s="114"/>
      <c r="AF34" s="114"/>
      <c r="AG34" s="115"/>
      <c r="AH34" s="113"/>
      <c r="AI34" s="114"/>
      <c r="AJ34" s="114"/>
      <c r="AK34" s="114"/>
      <c r="AL34" s="114"/>
      <c r="AM34" s="115"/>
      <c r="AN34" s="113">
        <f>'[1]UnosPod'!V386+'[1]UnosPod'!L386</f>
        <v>312500</v>
      </c>
      <c r="AO34" s="114"/>
      <c r="AP34" s="114"/>
      <c r="AQ34" s="114"/>
      <c r="AR34" s="114"/>
      <c r="AS34" s="115"/>
      <c r="AT34" s="113">
        <f>'[1]UnosPod'!AA386-'[1]UnosPod'!AF386</f>
        <v>614423</v>
      </c>
      <c r="AU34" s="114"/>
      <c r="AV34" s="114"/>
      <c r="AW34" s="114"/>
      <c r="AX34" s="114"/>
      <c r="AY34" s="115"/>
      <c r="AZ34" s="113">
        <f>'[1]UnosPod'!AK386</f>
        <v>0</v>
      </c>
      <c r="BA34" s="114"/>
      <c r="BB34" s="114"/>
      <c r="BC34" s="114"/>
      <c r="BD34" s="114"/>
      <c r="BE34" s="115"/>
      <c r="BF34" s="113">
        <f>'[1]UnosPod'!AP386</f>
        <v>2176923</v>
      </c>
      <c r="BG34" s="114"/>
      <c r="BH34" s="114"/>
      <c r="BI34" s="114"/>
      <c r="BJ34" s="114"/>
      <c r="BK34" s="115"/>
      <c r="BL34" s="113">
        <f>BF34*'[1]UnosPod'!L388/100</f>
        <v>0</v>
      </c>
      <c r="BM34" s="114"/>
      <c r="BN34" s="114"/>
      <c r="BO34" s="114"/>
      <c r="BP34" s="114"/>
      <c r="BQ34" s="115"/>
      <c r="BR34" s="113">
        <f>BF34-BL34</f>
        <v>2176923</v>
      </c>
      <c r="BS34" s="114"/>
      <c r="BT34" s="114"/>
      <c r="BU34" s="114"/>
      <c r="BV34" s="114"/>
      <c r="BW34" s="115"/>
    </row>
    <row r="35" spans="1:81" ht="15.75" customHeight="1">
      <c r="A35" s="24"/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6"/>
      <c r="V35" s="26"/>
      <c r="W35" s="27"/>
      <c r="X35" s="27"/>
      <c r="Y35" s="27"/>
      <c r="Z35" s="27"/>
      <c r="AA35" s="27"/>
      <c r="AB35" s="26"/>
      <c r="AC35" s="27"/>
      <c r="AD35" s="27"/>
      <c r="AE35" s="27"/>
      <c r="AF35" s="27"/>
      <c r="AG35" s="27"/>
      <c r="AH35" s="26"/>
      <c r="AI35" s="27"/>
      <c r="AJ35" s="27"/>
      <c r="AK35" s="27"/>
      <c r="AL35" s="27"/>
      <c r="AM35" s="27"/>
      <c r="AN35" s="26"/>
      <c r="AO35" s="27"/>
      <c r="AP35" s="27"/>
      <c r="AQ35" s="27"/>
      <c r="AR35" s="27"/>
      <c r="AS35" s="27"/>
      <c r="AT35" s="28"/>
      <c r="AU35" s="27"/>
      <c r="AV35" s="27"/>
      <c r="AW35" s="27"/>
      <c r="AX35" s="27"/>
      <c r="AY35" s="27"/>
      <c r="AZ35" s="28"/>
      <c r="BA35" s="27"/>
      <c r="BB35" s="27"/>
      <c r="BC35" s="27"/>
      <c r="BD35" s="27"/>
      <c r="BE35" s="27"/>
      <c r="BF35" s="27"/>
      <c r="BG35" s="29"/>
      <c r="BH35" s="29"/>
      <c r="BI35" s="29"/>
      <c r="BJ35" s="29"/>
      <c r="BK35" s="29"/>
      <c r="BL35" s="28"/>
      <c r="BM35" s="27"/>
      <c r="BN35" s="27"/>
      <c r="BO35" s="27"/>
      <c r="BP35" s="27"/>
      <c r="BQ35" s="27"/>
      <c r="BR35" s="28"/>
      <c r="BS35" s="27"/>
      <c r="BT35" s="30" t="s">
        <v>61</v>
      </c>
      <c r="BU35" s="27"/>
      <c r="BV35" s="27"/>
      <c r="BW35" s="27"/>
      <c r="BX35" s="28"/>
      <c r="BY35" s="27"/>
      <c r="BZ35" s="27"/>
      <c r="CA35" s="27"/>
      <c r="CB35" s="27"/>
      <c r="CC35" s="27"/>
    </row>
    <row r="36" spans="8:18" ht="15.75" customHeight="1">
      <c r="H36" s="31"/>
      <c r="I36" s="31"/>
      <c r="J36" s="27"/>
      <c r="K36" s="32"/>
      <c r="L36" s="28"/>
      <c r="M36" s="28"/>
      <c r="N36" s="28"/>
      <c r="O36" s="32"/>
      <c r="P36" s="32"/>
      <c r="Q36" s="32"/>
      <c r="R36" s="32"/>
    </row>
    <row r="39" ht="15.75" customHeight="1">
      <c r="A39" s="33"/>
    </row>
  </sheetData>
  <sheetProtection/>
  <mergeCells count="314">
    <mergeCell ref="BL34:BQ34"/>
    <mergeCell ref="BR34:BW34"/>
    <mergeCell ref="AN34:AS34"/>
    <mergeCell ref="AT34:AY34"/>
    <mergeCell ref="AZ34:BE34"/>
    <mergeCell ref="BF34:BK34"/>
    <mergeCell ref="A34:B34"/>
    <mergeCell ref="V34:AA34"/>
    <mergeCell ref="AB34:AG34"/>
    <mergeCell ref="AH34:AM34"/>
    <mergeCell ref="AZ32:BE33"/>
    <mergeCell ref="BF32:BK33"/>
    <mergeCell ref="A32:B33"/>
    <mergeCell ref="C32:T32"/>
    <mergeCell ref="U32:U33"/>
    <mergeCell ref="V32:AA33"/>
    <mergeCell ref="BL32:BQ33"/>
    <mergeCell ref="BR32:BW33"/>
    <mergeCell ref="AB32:AG33"/>
    <mergeCell ref="AH32:AM33"/>
    <mergeCell ref="AN32:AS33"/>
    <mergeCell ref="AT32:AY33"/>
    <mergeCell ref="C33:T33"/>
    <mergeCell ref="AZ31:BE31"/>
    <mergeCell ref="BF31:BK31"/>
    <mergeCell ref="BL31:BQ31"/>
    <mergeCell ref="BR31:BW31"/>
    <mergeCell ref="BF30:BK30"/>
    <mergeCell ref="BL30:BQ30"/>
    <mergeCell ref="BR30:BW30"/>
    <mergeCell ref="AT31:AY31"/>
    <mergeCell ref="AH30:AM30"/>
    <mergeCell ref="A31:B31"/>
    <mergeCell ref="C31:T31"/>
    <mergeCell ref="V31:AA31"/>
    <mergeCell ref="AB31:AG31"/>
    <mergeCell ref="AH31:AM31"/>
    <mergeCell ref="AN31:AS31"/>
    <mergeCell ref="AN30:AS30"/>
    <mergeCell ref="AT30:AY30"/>
    <mergeCell ref="AZ30:BE30"/>
    <mergeCell ref="A30:B30"/>
    <mergeCell ref="C30:T30"/>
    <mergeCell ref="V30:AA30"/>
    <mergeCell ref="AB30:AG30"/>
    <mergeCell ref="BF29:BK29"/>
    <mergeCell ref="BL29:BQ29"/>
    <mergeCell ref="BR29:BW29"/>
    <mergeCell ref="BF28:BK28"/>
    <mergeCell ref="BL28:BQ28"/>
    <mergeCell ref="BR28:BW28"/>
    <mergeCell ref="C29:T29"/>
    <mergeCell ref="V29:AA29"/>
    <mergeCell ref="AB29:AG29"/>
    <mergeCell ref="AH29:AM29"/>
    <mergeCell ref="AN29:AS29"/>
    <mergeCell ref="AZ29:BE29"/>
    <mergeCell ref="AT29:AY29"/>
    <mergeCell ref="AH28:AM28"/>
    <mergeCell ref="AN28:AS28"/>
    <mergeCell ref="AT28:AY28"/>
    <mergeCell ref="AZ28:BE28"/>
    <mergeCell ref="A28:B28"/>
    <mergeCell ref="C28:T28"/>
    <mergeCell ref="V28:AA28"/>
    <mergeCell ref="AB28:AG28"/>
    <mergeCell ref="A29:B29"/>
    <mergeCell ref="BF27:BK27"/>
    <mergeCell ref="BL27:BQ27"/>
    <mergeCell ref="BR27:BW27"/>
    <mergeCell ref="BF26:BK26"/>
    <mergeCell ref="BL26:BQ26"/>
    <mergeCell ref="BR26:BW26"/>
    <mergeCell ref="C27:T27"/>
    <mergeCell ref="V27:AA27"/>
    <mergeCell ref="AB27:AG27"/>
    <mergeCell ref="AH27:AM27"/>
    <mergeCell ref="AN27:AS27"/>
    <mergeCell ref="AZ27:BE27"/>
    <mergeCell ref="AT27:AY27"/>
    <mergeCell ref="AH26:AM26"/>
    <mergeCell ref="AN26:AS26"/>
    <mergeCell ref="AT26:AY26"/>
    <mergeCell ref="AZ26:BE26"/>
    <mergeCell ref="A26:B26"/>
    <mergeCell ref="C26:T26"/>
    <mergeCell ref="V26:AA26"/>
    <mergeCell ref="AB26:AG26"/>
    <mergeCell ref="A27:B27"/>
    <mergeCell ref="AZ24:BE25"/>
    <mergeCell ref="BF24:BK25"/>
    <mergeCell ref="BL24:BQ25"/>
    <mergeCell ref="BR24:BW25"/>
    <mergeCell ref="AB24:AG25"/>
    <mergeCell ref="AH24:AM25"/>
    <mergeCell ref="AN24:AS25"/>
    <mergeCell ref="AT24:AY25"/>
    <mergeCell ref="A24:B24"/>
    <mergeCell ref="C24:T24"/>
    <mergeCell ref="U24:U25"/>
    <mergeCell ref="V24:AA25"/>
    <mergeCell ref="A25:B25"/>
    <mergeCell ref="C25:T25"/>
    <mergeCell ref="AZ23:BE23"/>
    <mergeCell ref="BF23:BK23"/>
    <mergeCell ref="BL23:BQ23"/>
    <mergeCell ref="BR23:BW23"/>
    <mergeCell ref="BF22:BK22"/>
    <mergeCell ref="BL22:BQ22"/>
    <mergeCell ref="BR22:BW22"/>
    <mergeCell ref="AZ22:BE22"/>
    <mergeCell ref="A23:B23"/>
    <mergeCell ref="C23:T23"/>
    <mergeCell ref="V23:AA23"/>
    <mergeCell ref="AB23:AG23"/>
    <mergeCell ref="AH23:AM23"/>
    <mergeCell ref="AN23:AS23"/>
    <mergeCell ref="AT23:AY23"/>
    <mergeCell ref="BL21:BQ21"/>
    <mergeCell ref="BR21:BW21"/>
    <mergeCell ref="A22:B22"/>
    <mergeCell ref="C22:T22"/>
    <mergeCell ref="V22:AA22"/>
    <mergeCell ref="AB22:AG22"/>
    <mergeCell ref="AH22:AM22"/>
    <mergeCell ref="AN22:AS22"/>
    <mergeCell ref="AT22:AY22"/>
    <mergeCell ref="AN21:AS21"/>
    <mergeCell ref="AT21:AY21"/>
    <mergeCell ref="AZ21:BE21"/>
    <mergeCell ref="BF21:BK21"/>
    <mergeCell ref="A21:B21"/>
    <mergeCell ref="V21:AA21"/>
    <mergeCell ref="AB21:AG21"/>
    <mergeCell ref="AH21:AM21"/>
    <mergeCell ref="AZ19:BE20"/>
    <mergeCell ref="BF19:BK20"/>
    <mergeCell ref="BL19:BQ20"/>
    <mergeCell ref="BR19:BW20"/>
    <mergeCell ref="AB19:AG20"/>
    <mergeCell ref="AH19:AM20"/>
    <mergeCell ref="AN19:AS20"/>
    <mergeCell ref="AT19:AY20"/>
    <mergeCell ref="A19:B20"/>
    <mergeCell ref="C19:T19"/>
    <mergeCell ref="U19:U20"/>
    <mergeCell ref="V19:AA20"/>
    <mergeCell ref="C20:T20"/>
    <mergeCell ref="AZ18:BE18"/>
    <mergeCell ref="A18:B18"/>
    <mergeCell ref="C18:T18"/>
    <mergeCell ref="V18:AA18"/>
    <mergeCell ref="AB18:AG18"/>
    <mergeCell ref="BF18:BK18"/>
    <mergeCell ref="BL18:BQ18"/>
    <mergeCell ref="BR18:BW18"/>
    <mergeCell ref="BF17:BK17"/>
    <mergeCell ref="BL17:BQ17"/>
    <mergeCell ref="BR17:BW17"/>
    <mergeCell ref="AH18:AM18"/>
    <mergeCell ref="AN18:AS18"/>
    <mergeCell ref="AT18:AY18"/>
    <mergeCell ref="AH17:AM17"/>
    <mergeCell ref="AN17:AS17"/>
    <mergeCell ref="AT17:AY17"/>
    <mergeCell ref="AZ17:BE17"/>
    <mergeCell ref="A17:B17"/>
    <mergeCell ref="C17:T17"/>
    <mergeCell ref="V17:AA17"/>
    <mergeCell ref="AB17:AG17"/>
    <mergeCell ref="AZ16:BE16"/>
    <mergeCell ref="A16:B16"/>
    <mergeCell ref="C16:T16"/>
    <mergeCell ref="V16:AA16"/>
    <mergeCell ref="AB16:AG16"/>
    <mergeCell ref="BF16:BK16"/>
    <mergeCell ref="BL16:BQ16"/>
    <mergeCell ref="BR16:BW16"/>
    <mergeCell ref="BF15:BK15"/>
    <mergeCell ref="BL15:BQ15"/>
    <mergeCell ref="BR15:BW15"/>
    <mergeCell ref="AH16:AM16"/>
    <mergeCell ref="AN16:AS16"/>
    <mergeCell ref="AT16:AY16"/>
    <mergeCell ref="AH15:AM15"/>
    <mergeCell ref="AN15:AS15"/>
    <mergeCell ref="AT15:AY15"/>
    <mergeCell ref="AZ15:BE15"/>
    <mergeCell ref="A15:B15"/>
    <mergeCell ref="C15:T15"/>
    <mergeCell ref="V15:AA15"/>
    <mergeCell ref="AB15:AG15"/>
    <mergeCell ref="AZ14:BE14"/>
    <mergeCell ref="A14:B14"/>
    <mergeCell ref="C14:T14"/>
    <mergeCell ref="V14:AA14"/>
    <mergeCell ref="AB14:AG14"/>
    <mergeCell ref="BF14:BK14"/>
    <mergeCell ref="BL14:BQ14"/>
    <mergeCell ref="BR14:BW14"/>
    <mergeCell ref="BF13:BK13"/>
    <mergeCell ref="BL13:BQ13"/>
    <mergeCell ref="BR13:BW13"/>
    <mergeCell ref="C11:T11"/>
    <mergeCell ref="U11:U12"/>
    <mergeCell ref="V11:AA12"/>
    <mergeCell ref="AH14:AM14"/>
    <mergeCell ref="AN14:AS14"/>
    <mergeCell ref="AT14:AY14"/>
    <mergeCell ref="AH13:AM13"/>
    <mergeCell ref="AN13:AS13"/>
    <mergeCell ref="AT13:AY13"/>
    <mergeCell ref="AH11:AM12"/>
    <mergeCell ref="AN11:AS12"/>
    <mergeCell ref="AT11:AY12"/>
    <mergeCell ref="AZ13:BE13"/>
    <mergeCell ref="A13:B13"/>
    <mergeCell ref="C13:T13"/>
    <mergeCell ref="V13:AA13"/>
    <mergeCell ref="AB13:AG13"/>
    <mergeCell ref="AZ11:BE12"/>
    <mergeCell ref="A11:B11"/>
    <mergeCell ref="A12:B12"/>
    <mergeCell ref="C12:T12"/>
    <mergeCell ref="AZ10:BE10"/>
    <mergeCell ref="BF10:BK10"/>
    <mergeCell ref="BL10:BQ10"/>
    <mergeCell ref="BR10:BW10"/>
    <mergeCell ref="BF11:BK12"/>
    <mergeCell ref="BL11:BQ12"/>
    <mergeCell ref="BR11:BW12"/>
    <mergeCell ref="AB11:AG12"/>
    <mergeCell ref="BF9:BK9"/>
    <mergeCell ref="BL9:BQ9"/>
    <mergeCell ref="BR9:BW9"/>
    <mergeCell ref="A10:B10"/>
    <mergeCell ref="C10:T10"/>
    <mergeCell ref="V10:AA10"/>
    <mergeCell ref="AB10:AG10"/>
    <mergeCell ref="AH10:AM10"/>
    <mergeCell ref="AN10:AS10"/>
    <mergeCell ref="AT10:AY10"/>
    <mergeCell ref="BL8:BQ8"/>
    <mergeCell ref="BR8:BW8"/>
    <mergeCell ref="A9:B9"/>
    <mergeCell ref="C9:T9"/>
    <mergeCell ref="V9:AA9"/>
    <mergeCell ref="AB9:AG9"/>
    <mergeCell ref="AH9:AM9"/>
    <mergeCell ref="AN9:AS9"/>
    <mergeCell ref="AT9:AY9"/>
    <mergeCell ref="AZ9:BE9"/>
    <mergeCell ref="AN8:AS8"/>
    <mergeCell ref="AT8:AY8"/>
    <mergeCell ref="AZ8:BE8"/>
    <mergeCell ref="BF8:BK8"/>
    <mergeCell ref="A8:B8"/>
    <mergeCell ref="V8:AA8"/>
    <mergeCell ref="AB8:AG8"/>
    <mergeCell ref="AH8:AM8"/>
    <mergeCell ref="BF7:BK7"/>
    <mergeCell ref="BL7:BQ7"/>
    <mergeCell ref="BR7:BW7"/>
    <mergeCell ref="BF6:BK6"/>
    <mergeCell ref="BL6:BQ6"/>
    <mergeCell ref="BR6:BW6"/>
    <mergeCell ref="C7:T7"/>
    <mergeCell ref="V7:AA7"/>
    <mergeCell ref="AB7:AG7"/>
    <mergeCell ref="AH7:AM7"/>
    <mergeCell ref="AN7:AS7"/>
    <mergeCell ref="AZ7:BE7"/>
    <mergeCell ref="AT7:AY7"/>
    <mergeCell ref="AH6:AM6"/>
    <mergeCell ref="AN6:AS6"/>
    <mergeCell ref="AT6:AY6"/>
    <mergeCell ref="AZ6:BE6"/>
    <mergeCell ref="A6:B6"/>
    <mergeCell ref="C6:T6"/>
    <mergeCell ref="V6:AA6"/>
    <mergeCell ref="AB6:AG6"/>
    <mergeCell ref="A7:B7"/>
    <mergeCell ref="AZ5:BE5"/>
    <mergeCell ref="BF5:BK5"/>
    <mergeCell ref="BL5:BQ5"/>
    <mergeCell ref="BR5:BW5"/>
    <mergeCell ref="BF4:BK4"/>
    <mergeCell ref="BL4:BQ4"/>
    <mergeCell ref="BR4:BW4"/>
    <mergeCell ref="AZ4:BE4"/>
    <mergeCell ref="A5:B5"/>
    <mergeCell ref="C5:T5"/>
    <mergeCell ref="V5:AA5"/>
    <mergeCell ref="AB5:AG5"/>
    <mergeCell ref="AH5:AM5"/>
    <mergeCell ref="AN5:AS5"/>
    <mergeCell ref="AT5:AY5"/>
    <mergeCell ref="BF3:BK3"/>
    <mergeCell ref="BL3:BW3"/>
    <mergeCell ref="A4:B4"/>
    <mergeCell ref="C4:T4"/>
    <mergeCell ref="V4:AA4"/>
    <mergeCell ref="AB4:AG4"/>
    <mergeCell ref="AH4:AM4"/>
    <mergeCell ref="AN4:AS4"/>
    <mergeCell ref="AT4:AY4"/>
    <mergeCell ref="AH3:AM3"/>
    <mergeCell ref="AN3:AS3"/>
    <mergeCell ref="AT3:AY3"/>
    <mergeCell ref="AZ3:BE3"/>
    <mergeCell ref="A3:B3"/>
    <mergeCell ref="C3:T3"/>
    <mergeCell ref="V3:AA3"/>
    <mergeCell ref="AB3:AG3"/>
  </mergeCells>
  <printOptions/>
  <pageMargins left="0" right="0" top="0" bottom="0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kenad.h</dc:creator>
  <cp:keywords/>
  <dc:description/>
  <cp:lastModifiedBy>Eldina Salkanovic</cp:lastModifiedBy>
  <cp:lastPrinted>2011-01-31T11:48:06Z</cp:lastPrinted>
  <dcterms:created xsi:type="dcterms:W3CDTF">2011-01-28T10:23:26Z</dcterms:created>
  <dcterms:modified xsi:type="dcterms:W3CDTF">2015-08-18T13:40:22Z</dcterms:modified>
  <cp:category/>
  <cp:version/>
  <cp:contentType/>
  <cp:contentStatus/>
</cp:coreProperties>
</file>