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asa2\BLAGO-Mreza\RAZMJENA\FRONT OFFICE II\DOKUMENTI za WEB\Finansijski izvještaji DUF 2013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Adresa">[1]UnosPod!$F$10</definedName>
    <definedName name="Firma">[1]UnosPod!$F$8</definedName>
    <definedName name="PoslGod">[1]Baza!$C$5</definedName>
    <definedName name="Sjedište">[1]UnosPod!$F$9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3" i="1" l="1"/>
  <c r="A281" i="1"/>
  <c r="A280" i="1"/>
  <c r="A278" i="1"/>
  <c r="A277" i="1"/>
  <c r="A272" i="1"/>
  <c r="A270" i="1"/>
  <c r="A269" i="1"/>
  <c r="A267" i="1"/>
  <c r="A266" i="1"/>
  <c r="A250" i="1"/>
  <c r="A249" i="1"/>
  <c r="A247" i="1"/>
  <c r="A246" i="1"/>
  <c r="A244" i="1"/>
  <c r="A243" i="1"/>
  <c r="A241" i="1"/>
  <c r="A235" i="1"/>
  <c r="A232" i="1"/>
  <c r="A229" i="1"/>
  <c r="H223" i="1"/>
  <c r="H222" i="1"/>
  <c r="A208" i="1"/>
  <c r="A183" i="1"/>
  <c r="A178" i="1"/>
  <c r="A162" i="1"/>
  <c r="A160" i="1"/>
  <c r="A142" i="1"/>
  <c r="A140" i="1"/>
  <c r="A139" i="1"/>
  <c r="A137" i="1"/>
  <c r="A136" i="1"/>
  <c r="A134" i="1"/>
  <c r="A133" i="1"/>
  <c r="A131" i="1"/>
  <c r="A130" i="1"/>
  <c r="A128" i="1"/>
  <c r="A127" i="1"/>
  <c r="A124" i="1"/>
  <c r="A107" i="1"/>
  <c r="A105" i="1"/>
  <c r="A104" i="1"/>
  <c r="A102" i="1"/>
  <c r="A101" i="1"/>
  <c r="A99" i="1"/>
  <c r="A98" i="1"/>
  <c r="A95" i="1"/>
  <c r="G51" i="1"/>
  <c r="G50" i="1"/>
  <c r="AF49" i="1"/>
  <c r="A48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18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14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10" i="1"/>
  <c r="AT7" i="1"/>
  <c r="AS7" i="1"/>
  <c r="AR7" i="1"/>
  <c r="AT5" i="1"/>
  <c r="AS5" i="1"/>
  <c r="AR5" i="1"/>
  <c r="AQ5" i="1"/>
  <c r="A5" i="1"/>
  <c r="AT3" i="1"/>
  <c r="AS3" i="1"/>
  <c r="AR3" i="1"/>
  <c r="AQ3" i="1"/>
  <c r="AP3" i="1"/>
  <c r="AO3" i="1"/>
  <c r="AN3" i="1"/>
  <c r="AM3" i="1"/>
  <c r="AL3" i="1"/>
  <c r="AK3" i="1"/>
  <c r="AJ3" i="1"/>
  <c r="AI3" i="1"/>
  <c r="A3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1" i="1"/>
  <c r="A32" i="1" l="1"/>
  <c r="A221" i="1"/>
  <c r="A64" i="1"/>
  <c r="A163" i="1"/>
  <c r="A91" i="1" l="1"/>
  <c r="A96" i="1"/>
  <c r="A93" i="1" l="1"/>
  <c r="A156" i="1" l="1"/>
  <c r="A238" i="1" l="1"/>
  <c r="A122" i="1" l="1"/>
  <c r="A120" i="1" l="1"/>
  <c r="A125" i="1" l="1"/>
  <c r="A264" i="1" l="1"/>
  <c r="A275" i="1"/>
  <c r="A258" i="1" l="1"/>
</calcChain>
</file>

<file path=xl/sharedStrings.xml><?xml version="1.0" encoding="utf-8"?>
<sst xmlns="http://schemas.openxmlformats.org/spreadsheetml/2006/main" count="59" uniqueCount="57">
  <si>
    <t>(Naziv pravnog lica)</t>
  </si>
  <si>
    <t>Identifikacioni broj za direktne poreze</t>
  </si>
  <si>
    <t>(Djelatnost)</t>
  </si>
  <si>
    <t>Identifikacioni broj za indidirektne poreze</t>
  </si>
  <si>
    <t>(Sjedište i adresa pravnog lica)</t>
  </si>
  <si>
    <t>Šifra djelatnosti po KDBiH</t>
  </si>
  <si>
    <t>Transakcijski računi (naziv banke i broj računa)</t>
  </si>
  <si>
    <t>Šifra općine</t>
  </si>
  <si>
    <t>(Banka)</t>
  </si>
  <si>
    <t>B I LJ E Š K E</t>
  </si>
  <si>
    <t>UZ FINANSIJSKE IZVJEŠTAJE</t>
  </si>
  <si>
    <t>CERTIFICIRANI RAČUNOVOĐA</t>
  </si>
  <si>
    <t>D I R E K T O R</t>
  </si>
  <si>
    <t>M.P.</t>
  </si>
  <si>
    <t>Broj dozvole</t>
  </si>
  <si>
    <t>Kontakt telefon</t>
  </si>
  <si>
    <t>OSNOVE MJERENJA</t>
  </si>
  <si>
    <t>Finansijski izvještaji Društva sačinjeni su po načelu istorijskog troška. Računovodstvene politike dosljedno su primjenjivane u svim periodima predstavljenim u ovim finansijskim izvještajima i u skladu su s računovodstvenim politikama korištenim u prethodnoj godini.</t>
  </si>
  <si>
    <t>1. BILANS USPJEHA</t>
  </si>
  <si>
    <t>1.1.  P R I H O D I</t>
  </si>
  <si>
    <t xml:space="preserve">Prihodi od pruženih usluga priznaju se u bilansu uspjeha po stepenu dovršenosti. Stepen dovršenosti mjeri se kao odnos troškova nastalih do datuma bilansa i planiranih ukupnih troškova iz ugovora. </t>
  </si>
  <si>
    <t xml:space="preserve">Prihodi od prodaje iz ostalih aktivnosti priznaju se u bilansu uspjeha, u trenutku isporuke usluga kupcu, ispostavljena je faktura, koju kupac nije osporio. </t>
  </si>
  <si>
    <t>Iznos prihoda se može pouzdano izmjeriti na osnovu fakture, ugovora ili naplaćenog iznosa. Postoji vjerovatnoća, odnosno potpuna izvjesnost da će ekonomske koristi vezane za transakciju pritjecati u Društvo.</t>
  </si>
  <si>
    <t xml:space="preserve">Prihodi od prodaje ulaganja (stalnih sredstava) utvrđeni su kao razlika između postignute prodajne cijene ulaganja i knjigovodstvene vrijednosti ulaganja (stalnog sredstva) </t>
  </si>
  <si>
    <t>Prihodi od kamata su priznati na osnovu naplaćenog prihoda koji se odnosi na kamate.</t>
  </si>
  <si>
    <t>1.2.  R A S H O D I</t>
  </si>
  <si>
    <t>Rashodi su priznati u bilansu uspjeha na osnovu direktne povezanosti između nastalih troškova i specifičnih stavki prihoda, po principu sučeljavanja prihoda i rashoda. Priznavanje rashoda vršeno je istodobno i sa priznavanjem povećanja obaveza ili smanjenja sredstava, bez obzira da li su plaćene ili ne. Prema tome, svi rashodi koji su nastali i koji se odnose na obračunski period, priznati su u bilansu uspjeha, bez obzira da li se istovremeno radi i o odlivu gotovine ili ekvivaleta gotovine ili ne. Kamate pozajmljenih sredstava su priznate u iznosu koji se odnosi na iznos uplaćenih sredstava po osnovu kamata.</t>
  </si>
  <si>
    <t>2. BILANS STANJA</t>
  </si>
  <si>
    <t>2.1.  STALNA SREDSTVA</t>
  </si>
  <si>
    <t>Nematerijalna imovina se početno vodi po trošku ulaganja, te nakandno po trošku ulaganja umanjenom za akumuliranu amortizaciju i gubitke od umanjenja vrijednosti. Amortizacija se obračunava linearnom metodom tokom procjenjenog korisnog vijeka trajanja nematerijalne imovine.</t>
  </si>
  <si>
    <t>Materijalna imovina (nekretnine, postrojenja i oprema) iskazana je po nabavnoj vrijednosti umanjenoj za akumuliranu amortizaciju i umanjenja vrijednosti. Amortizacija se obračunava linearnom metodom tokom procjenjenog korisnog vijeka trajanja.</t>
  </si>
  <si>
    <t xml:space="preserve"> 2.2.  TEKUĆA (OBRTNA) SREDSTVA</t>
  </si>
  <si>
    <t>Tekuća sredstva na dan 30.06.2013 godine, iznose 1.817.480 KM, što je u odnosu na stanje 01.01.2013 godine, SMANJENJE, za 99.686 KM ili 5,2%.</t>
  </si>
  <si>
    <t>2.2.1.Najveća stavka tekućih sredstava su evidentitane na kontu: 24 - kratkoročni dio dugoročnih plasmana u iznosu od 780.000,00, što je 42,9% ukupnih tekućih sredstava.</t>
  </si>
  <si>
    <t>2.2.2. Na drugom mjestu su tekuća sredstva iskazana na kontu: 210 Kupci - povezana pravna lica u iznosu od 647.435 KM, što je 35,6 % ukupnih tekućih sredstava.</t>
  </si>
  <si>
    <t>2.2.3. Na trećem mjestu su tekuća sredstva iskazana na kontu: 20 Gotovina i gotovinski ekvivalenti u iznosu od 304.264 KM, što je 16,7% ukupnih tekućih sredstava .</t>
  </si>
  <si>
    <t xml:space="preserve"> 2.2.4. Zalihe</t>
  </si>
  <si>
    <t>Zalihe su vrednovane u skladu sa Međunarodnim računovodstvenim standardom 2 (MRS).</t>
  </si>
  <si>
    <t>Nabavna vrijednost / cijena koštanja zaliha obuhvata sve troškove nabave, troškove proizvodnje i druge troškove koji su nastali u procesu dovođenja zaliha na sadašnju lokaciju i u sadašnje stanje (paragraf 10 MRS 2)</t>
  </si>
  <si>
    <t>Zalihe sirovina i materijale, rezervnih dijelova, sitnog inventara, ambalaže i auto-guma vrednuju se po trošku (nabavnoj vrijednosti).</t>
  </si>
  <si>
    <t>Na dan 30.06.2013 godine saldo konta K-15 dati avansi, iznosi  713 KM. Na ovoj stavci su dati avansi za kupovinu vrijednosnih papira kod Raiffeisen bank.</t>
  </si>
  <si>
    <t xml:space="preserve"> 2.2.5.  Kratkoročna potraživanja i plasmani</t>
  </si>
  <si>
    <t xml:space="preserve">2.2.5. Kratkoročna potraživanja i plasmani na dan 30.06.2013 godine iznose 1.512.503 KM, što je u odnosu na stanje početkom godine SMANJENJE, za 17,878 KM ili 1,2%. </t>
  </si>
  <si>
    <t xml:space="preserve">Najveće potraživanja i plasmani su na kontu K -24 Kratkoročni dio dugoročnih plasmana, u iznosu od: 780.000 KM. Ovo se odnosi na obveznice Asa Finance koje su dospjele 16.12.2012 godine. </t>
  </si>
  <si>
    <t>Na drugom mjestu, po veličini, su potraživanja iskazana na kontu: 210 Kupci povezana pravna lica u iznosu od 647.435 KM.</t>
  </si>
  <si>
    <t>2.2.6. Gotovina i ekvivalenti gotovine</t>
  </si>
  <si>
    <t>2.2.6. Iznos gotovine i ekvivalenata gotovine u bilansu stanja na dan 30.06.2013 godine iznosi 304.264 KM, i smanjen je za 81.808 KM ili 21,2% u odnosu na 01.01.2013 godine.</t>
  </si>
  <si>
    <t>2.2.7.  Rezervisanja</t>
  </si>
  <si>
    <t xml:space="preserve">Rezervisanja se vrše za unaprijed plaćene izdatke za dio troškova koji se odnosi za naredni obračunski </t>
  </si>
  <si>
    <t xml:space="preserve">period. </t>
  </si>
  <si>
    <t xml:space="preserve">2.3.  KAPITAL </t>
  </si>
  <si>
    <t>Kapital društva na dan 30.06.2013 godine iznosi 2.849.062 KM što je u odnosu na stanje početkom godine povećanje za 183.163 KM ili 6,9%.</t>
  </si>
  <si>
    <t>2.4. OBAVEZE (ZADUŽENOST)</t>
  </si>
  <si>
    <t>4. IZVJEŠTAJ O GOTOVINSKIM TOKOVIMA  -  indirektna metoda</t>
  </si>
  <si>
    <t>Izvještaj o novčanim tokovima urađen je prema MRS-u 7, po indirektnoj metodi pri čemu se prikazuju novčani tokovi iz različitih vrsta aktivnosti, to jest iz poslovnih, ulagačkih i finansijskih aktivnosti.</t>
  </si>
  <si>
    <t>4.1.  PRILIVI - INDIREKTNI</t>
  </si>
  <si>
    <t>4.2.  ODLIVI - INDIREKTNI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</si>
</sst>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20"/>
      <name val="Times New Roman CE"/>
      <family val="1"/>
      <charset val="238"/>
    </font>
    <font>
      <sz val="24"/>
      <name val="Arial"/>
      <family val="2"/>
      <charset val="238"/>
    </font>
    <font>
      <sz val="24"/>
      <name val="Times New Roman CE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 CE"/>
      <family val="1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64" fontId="2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43" fontId="5" fillId="0" borderId="1" xfId="1" applyFont="1" applyFill="1" applyBorder="1" applyAlignment="1"/>
    <xf numFmtId="0" fontId="3" fillId="0" borderId="4" xfId="0" applyFont="1" applyFill="1" applyBorder="1"/>
    <xf numFmtId="0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43" fontId="5" fillId="0" borderId="0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/>
    <xf numFmtId="0" fontId="3" fillId="0" borderId="0" xfId="0" applyFont="1" applyFill="1" applyAlignment="1"/>
    <xf numFmtId="0" fontId="13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/>
    <xf numFmtId="0" fontId="3" fillId="0" borderId="1" xfId="0" applyFont="1" applyFill="1" applyBorder="1"/>
    <xf numFmtId="43" fontId="13" fillId="0" borderId="3" xfId="1" applyFont="1" applyFill="1" applyBorder="1" applyAlignment="1">
      <alignment horizontal="left"/>
    </xf>
    <xf numFmtId="0" fontId="12" fillId="0" borderId="0" xfId="0" applyFont="1" applyFill="1" applyBorder="1"/>
    <xf numFmtId="49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15" fillId="2" borderId="0" xfId="0" applyFont="1" applyFill="1" applyBorder="1"/>
    <xf numFmtId="0" fontId="0" fillId="0" borderId="0" xfId="0" applyBorder="1"/>
    <xf numFmtId="0" fontId="16" fillId="0" borderId="0" xfId="0" applyFont="1" applyFill="1" applyBorder="1" applyAlignment="1">
      <alignment horizontal="justify"/>
    </xf>
    <xf numFmtId="0" fontId="16" fillId="0" borderId="0" xfId="0" applyFont="1" applyBorder="1"/>
    <xf numFmtId="0" fontId="16" fillId="0" borderId="0" xfId="0" applyFont="1" applyFill="1" applyBorder="1" applyAlignment="1">
      <alignment horizontal="justify"/>
    </xf>
    <xf numFmtId="0" fontId="16" fillId="0" borderId="0" xfId="0" applyFont="1" applyFill="1" applyBorder="1"/>
    <xf numFmtId="0" fontId="17" fillId="0" borderId="0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8" fillId="0" borderId="0" xfId="0" applyFont="1" applyBorder="1"/>
    <xf numFmtId="0" fontId="16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0" fontId="19" fillId="0" borderId="0" xfId="0" applyFont="1" applyFill="1" applyBorder="1"/>
    <xf numFmtId="0" fontId="18" fillId="0" borderId="0" xfId="0" applyFont="1" applyFill="1" applyBorder="1"/>
    <xf numFmtId="0" fontId="20" fillId="2" borderId="0" xfId="0" applyFont="1" applyFill="1" applyBorder="1"/>
    <xf numFmtId="4" fontId="16" fillId="0" borderId="0" xfId="0" applyNumberFormat="1" applyFont="1" applyFill="1" applyBorder="1"/>
    <xf numFmtId="0" fontId="1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horizontal="justify"/>
    </xf>
    <xf numFmtId="0" fontId="16" fillId="0" borderId="0" xfId="0" applyFont="1"/>
    <xf numFmtId="0" fontId="16" fillId="0" borderId="0" xfId="0" applyFont="1" applyFill="1" applyAlignment="1">
      <alignment horizontal="justify"/>
    </xf>
    <xf numFmtId="0" fontId="16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justify"/>
    </xf>
    <xf numFmtId="0" fontId="18" fillId="0" borderId="0" xfId="0" applyFont="1" applyFill="1"/>
    <xf numFmtId="0" fontId="15" fillId="0" borderId="0" xfId="0" applyFont="1" applyFill="1" applyBorder="1" applyAlignment="1">
      <alignment horizontal="justify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la.mujkic\Documents\AMELA\dokumenti%20AMELA\NO%20DUF-a\85.sjednica\DUF%20I-VI%20201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osPod"/>
      <sheetName val="Baza"/>
      <sheetName val="B.Uspjeha"/>
      <sheetName val="B.Stanja"/>
      <sheetName val="ANEKSpd"/>
      <sheetName val="PromjKapitala"/>
      <sheetName val="GotTok_Direkt"/>
      <sheetName val="GotTok_Indir"/>
      <sheetName val="Biljeske"/>
      <sheetName val="Analiza"/>
      <sheetName val="P.Podaci"/>
      <sheetName val="ObrZS"/>
      <sheetName val="ObrOVN"/>
      <sheetName val="ObrTZ"/>
      <sheetName val="ObrONS"/>
      <sheetName val="ObrP GKF"/>
      <sheetName val="AktAFIP"/>
      <sheetName val="Omot"/>
      <sheetName val="ObavRazv"/>
      <sheetName val="OdlPred"/>
      <sheetName val="OdlRaspDob."/>
      <sheetName val="OdlPokrGub"/>
      <sheetName val="PorPrij"/>
      <sheetName val="PorBil"/>
      <sheetName val="GU DOB"/>
      <sheetName val="IZ DOB"/>
      <sheetName val="ZahZaPovr"/>
      <sheetName val="IzjPrenNaAkont"/>
      <sheetName val="BU i BS SkrSema"/>
      <sheetName val="GodIzvj"/>
      <sheetName val="Narudzba"/>
      <sheetName val="#BS_A"/>
      <sheetName val="#BS_P"/>
      <sheetName val="#BU"/>
      <sheetName val="#ANEX"/>
      <sheetName val="#PPP"/>
      <sheetName val="#IPK"/>
      <sheetName val="#GT_1"/>
      <sheetName val="#GT_2"/>
    </sheetNames>
    <sheetDataSet>
      <sheetData sheetId="0">
        <row r="3">
          <cell r="F3" t="str">
            <v>Azira Hadžialić</v>
          </cell>
          <cell r="AB3" t="str">
            <v>4263/5</v>
          </cell>
          <cell r="AM3" t="str">
            <v>033 774 882</v>
          </cell>
        </row>
        <row r="6">
          <cell r="F6">
            <v>0</v>
          </cell>
          <cell r="G6">
            <v>1</v>
          </cell>
          <cell r="H6">
            <v>0</v>
          </cell>
          <cell r="I6">
            <v>1</v>
          </cell>
          <cell r="M6">
            <v>3</v>
          </cell>
          <cell r="N6">
            <v>0</v>
          </cell>
          <cell r="O6">
            <v>0</v>
          </cell>
          <cell r="P6">
            <v>6</v>
          </cell>
        </row>
        <row r="8">
          <cell r="F8" t="str">
            <v>DUF "BLAGO" d.o.o.</v>
          </cell>
          <cell r="AB8">
            <v>4</v>
          </cell>
          <cell r="AC8">
            <v>2</v>
          </cell>
          <cell r="AD8">
            <v>0</v>
          </cell>
          <cell r="AE8">
            <v>0</v>
          </cell>
          <cell r="AF8">
            <v>0</v>
          </cell>
          <cell r="AG8">
            <v>5</v>
          </cell>
          <cell r="AH8">
            <v>2</v>
          </cell>
          <cell r="AI8">
            <v>5</v>
          </cell>
          <cell r="AJ8">
            <v>4</v>
          </cell>
          <cell r="AK8">
            <v>0</v>
          </cell>
          <cell r="AL8">
            <v>0</v>
          </cell>
          <cell r="AM8">
            <v>0</v>
          </cell>
          <cell r="AN8">
            <v>7</v>
          </cell>
        </row>
        <row r="9">
          <cell r="F9" t="str">
            <v>Sarajevo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F10" t="str">
            <v>Bulevar Meše Selimovića 16</v>
          </cell>
        </row>
        <row r="11">
          <cell r="AB11">
            <v>6</v>
          </cell>
          <cell r="AC11">
            <v>6</v>
          </cell>
          <cell r="AD11">
            <v>3</v>
          </cell>
          <cell r="AE11">
            <v>0</v>
          </cell>
        </row>
        <row r="12">
          <cell r="AB12">
            <v>1</v>
          </cell>
          <cell r="AC12">
            <v>0</v>
          </cell>
          <cell r="AD12">
            <v>8</v>
          </cell>
        </row>
        <row r="13">
          <cell r="AB13" t="str">
            <v>Raiffeisen bank dd Sarajevo</v>
          </cell>
        </row>
        <row r="14">
          <cell r="F14" t="str">
            <v>Azra Osmanbegović</v>
          </cell>
          <cell r="AB14">
            <v>1</v>
          </cell>
          <cell r="AC14">
            <v>6</v>
          </cell>
          <cell r="AD14">
            <v>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2</v>
          </cell>
          <cell r="AK14">
            <v>2</v>
          </cell>
          <cell r="AL14">
            <v>0</v>
          </cell>
          <cell r="AM14">
            <v>7</v>
          </cell>
          <cell r="AN14">
            <v>0</v>
          </cell>
          <cell r="AO14">
            <v>0</v>
          </cell>
          <cell r="AP14">
            <v>3</v>
          </cell>
          <cell r="AQ14">
            <v>3</v>
          </cell>
        </row>
        <row r="15">
          <cell r="F15" t="str">
            <v>Djelatnost upravljanja fondovima</v>
          </cell>
          <cell r="AB15" t="str">
            <v>Fima banka dd  Sarajevo</v>
          </cell>
        </row>
        <row r="16">
          <cell r="AB16">
            <v>1</v>
          </cell>
          <cell r="AC16">
            <v>3</v>
          </cell>
          <cell r="AD16">
            <v>7</v>
          </cell>
          <cell r="AE16">
            <v>4</v>
          </cell>
          <cell r="AF16">
            <v>7</v>
          </cell>
          <cell r="AG16">
            <v>0</v>
          </cell>
          <cell r="AH16">
            <v>6</v>
          </cell>
          <cell r="AI16">
            <v>0</v>
          </cell>
          <cell r="AJ16">
            <v>0</v>
          </cell>
          <cell r="AK16">
            <v>2</v>
          </cell>
          <cell r="AL16">
            <v>5</v>
          </cell>
          <cell r="AM16">
            <v>2</v>
          </cell>
          <cell r="AN16">
            <v>0</v>
          </cell>
          <cell r="AO16">
            <v>8</v>
          </cell>
          <cell r="AP16">
            <v>6</v>
          </cell>
          <cell r="AQ16">
            <v>5</v>
          </cell>
        </row>
        <row r="229">
          <cell r="F229">
            <v>14673.89</v>
          </cell>
        </row>
      </sheetData>
      <sheetData sheetId="1">
        <row r="5">
          <cell r="C5">
            <v>2013</v>
          </cell>
        </row>
        <row r="11">
          <cell r="C11" t="str">
            <v>01.01.</v>
          </cell>
        </row>
        <row r="12">
          <cell r="C12" t="str">
            <v>30.06.</v>
          </cell>
        </row>
      </sheetData>
      <sheetData sheetId="2"/>
      <sheetData sheetId="3">
        <row r="59">
          <cell r="AR59">
            <v>0</v>
          </cell>
        </row>
        <row r="89">
          <cell r="AR89">
            <v>72083</v>
          </cell>
        </row>
      </sheetData>
      <sheetData sheetId="4"/>
      <sheetData sheetId="5"/>
      <sheetData sheetId="6"/>
      <sheetData sheetId="7"/>
      <sheetData sheetId="8"/>
      <sheetData sheetId="9">
        <row r="66">
          <cell r="A66" t="str">
            <v>1.1. -Ostvareni ukupan prihod u obračunskom periodu 2013. godini, iznosi: 436.794 KM, što je u odnosu na isti period prethodne godine, POVEĆANJE za 59.018 KM ili 15,6 %.</v>
          </cell>
        </row>
        <row r="68">
          <cell r="A68" t="str">
            <v>U obračunskom periodu 2013. godine, POSLOVNI PRIHODI iznose 404.790 KM, što je 92,7% ukupnog prihoda.</v>
          </cell>
        </row>
        <row r="70">
          <cell r="A70" t="str">
            <v>U odnosu na isti period prethodne godine, ovi prihodi imaju POVEĆANJE za 79.519 KM ili 24,4 %.</v>
          </cell>
        </row>
        <row r="71">
          <cell r="A71" t="str">
            <v>1.1.1. -U obračunskom periodu 2013. godine, najveći prihodi su evidentirani na kontu 610 -Prihodi od prodaje učinaka povezanim pravnim licima, u iznosu od 404.790 KM, što je 92,7% ukupnog prihoda.</v>
          </cell>
        </row>
        <row r="73">
          <cell r="A73" t="str">
            <v>U odnosu na isti period prethodne godine, ovaj prihod ima POVEĆANJE za 79.519 KM ili 24,4 %.</v>
          </cell>
        </row>
        <row r="74">
          <cell r="A74" t="str">
            <v xml:space="preserve">1.1.2. -Na drugom mjestu po veličini su prihodi evidentirani na kontu 674 -Dobici od prodaje učešća u kapitalu i vrijednosnih papira, u iznosu od 14.547 KM, što je 3,3% ukupnog prihoda. </v>
          </cell>
        </row>
        <row r="76">
          <cell r="A76" t="str">
            <v>U odnosu na isti period prethodne godine, ovaj prihod ima POVEĆANJE za 4.785 KM ili 49 %.</v>
          </cell>
        </row>
        <row r="77">
          <cell r="A77" t="str">
            <v xml:space="preserve">1.1.3. -Na trećem mjestu po veličini su prihodi evidentirani na kontu 661 -Prihodi od kamata, od 8.870 KM, što je 2% ukupnog prihoda. </v>
          </cell>
        </row>
        <row r="79">
          <cell r="A79" t="str">
            <v>U odnosu na isti period prethodne godine, ovaj prihod ima SMANJENJE za 17.988 KM ili 67 %.</v>
          </cell>
        </row>
        <row r="80">
          <cell r="A80" t="str">
            <v xml:space="preserve">1.1.4. -Prihodi iskazani na kontu 684 -Prihodi od usklađivanja vrij.dugoročnih finansijskih plasmana  i finansijskih sredstava raspoloživih za prodaju, od 6.797 KM, su 1,6% ukupnog prihoda. </v>
          </cell>
        </row>
        <row r="82">
          <cell r="A82" t="str">
            <v>U odnosu na isti period prethodne godine, ovaj prihod ima POVEĆANJE za 4.160 KM ili 157,8 %.</v>
          </cell>
        </row>
        <row r="174">
          <cell r="A174" t="str">
            <v>1.2. -Ostvareni ukupni rashodi u obračunskom periodu 2013. godini, iznose: 244.522 KM, što je u odnosu na isti period prethodne godine, SMANJENJE za 23.167 KM ili 8,7 %.</v>
          </cell>
        </row>
        <row r="176">
          <cell r="A176" t="str">
            <v>U obračunskom periodu 2013. godine, POSLOVNI RASHODI iznose 241.337 KM, što je 98,7% ukupnih rashoda.</v>
          </cell>
        </row>
        <row r="178">
          <cell r="A178" t="str">
            <v>U odnosu na isti period prethodne godine, ovi rashodi imaju SMANJENJE za 24.250 KM ili 9,1 %.</v>
          </cell>
        </row>
        <row r="179">
          <cell r="A179" t="str">
            <v xml:space="preserve">1.2.1. -U obračunskom periodu 2013. godine, najveći rashodi su evidentirani na kontu 52 -Troškovi plaća i naknada plaća zaposlenima, u iznosu od 134.169 KM, što je 54,9% ukupnih rashoda. </v>
          </cell>
        </row>
        <row r="181">
          <cell r="A181" t="str">
            <v>U odnosu na isti period prethodne godine, ovaj rashod ima SMANJENJE za 12.312 KM ili 8,4 %.</v>
          </cell>
        </row>
        <row r="182">
          <cell r="A182" t="str">
            <v xml:space="preserve">1.2.2. -Na drugom mjestu po veličini su rashodi koji su evidentirani na kontu 55 -Nematerijalni troškovi, u iznosu od: 36.563 KM, što je 15% ukupnih rashoda. </v>
          </cell>
        </row>
        <row r="184">
          <cell r="A184" t="str">
            <v>U odnosu na isti period prethodne godine, ovaj rashod ima POVEĆANJE za 966 KM ili 2,7 %.</v>
          </cell>
        </row>
        <row r="185">
          <cell r="A185" t="str">
            <v xml:space="preserve">1.2.3. -Dok su na trećem mjestu po veličini, rashodi koji su evidentirani na kontu, 53 -Troškovi proizvodnih usluga, od: 28.683 KM, što je 11,7% ukupnih rashoda. </v>
          </cell>
        </row>
        <row r="187">
          <cell r="A187" t="str">
            <v>U odnosu na isti period prethodne godine, ovaj rashod ima POVEĆANJE za 865 KM ili 3,1 %.</v>
          </cell>
        </row>
        <row r="188">
          <cell r="A188" t="str">
            <v xml:space="preserve">1.2.4. -Dalje siljedi konto, 52 -Troškovi ostalih primanja, naknada i prava zaposlenih, od: 17.260 KM, što je 7,1% ukupnih rashoda. </v>
          </cell>
        </row>
        <row r="190">
          <cell r="A190" t="str">
            <v>U odnosu na isti period prethodne godine, ovaj rashod ima SMANJENJE za 599 KM ili 3,4 %.</v>
          </cell>
        </row>
        <row r="191">
          <cell r="A191" t="str">
            <v xml:space="preserve">1.2.5. -Rashodi iskazani na kontu, 54 -Amortizacija, od: 14.674 KM, su 6% ukupnih rashoda. </v>
          </cell>
        </row>
        <row r="193">
          <cell r="A193" t="str">
            <v>U odnosu na isti period prethodne godine, ovaj rashod ima SMANJENJE za 10.234 KM ili 41,1 %.</v>
          </cell>
        </row>
        <row r="194">
          <cell r="A194" t="str">
            <v xml:space="preserve">1.2.6. -Rashodi iskazani na kontu, 52 -Troškovi naknada ostalim fizičkim licima, od: 7.417 KM, su 3% ukupnih rashoda. </v>
          </cell>
        </row>
        <row r="196">
          <cell r="A196" t="str">
            <v>U odnosu na isti period prethodne godine, ovaj rashod ima SMANJENJE za 2.152 KM ili 22,5 %.</v>
          </cell>
        </row>
        <row r="345">
          <cell r="A345" t="str">
            <v>Nabavna vrijednost raspoloživih stalnih sredstava na dan 30.06.2013. godine, iznosi: 1.993.427 KM, ispravka vrijednosti je: 990.890 KM, što znači da su ova sredstva amortizovana (otpisana) sa 49,7%, odnosno NETO sadašnja vrijednost iznosi: 1.002.537 KM, što je u odnosu na 01.01.2013. godine POVEĆANJE za 274.371 KM.</v>
          </cell>
        </row>
        <row r="349">
          <cell r="A349" t="str">
            <v>2.1.1. -Najveća neto vrijednost stalnih sredstva iskazana je na kontu: 068 -Ostali dugoročni finansijski plasmani od 550.000 KM, što je 54,9% ukupnih stalnih sredstava.</v>
          </cell>
        </row>
        <row r="351">
          <cell r="A351" t="str">
            <v>U odnosu na stanje početkom godine, ova sredstva imaju POVEĆANJE, za 350.000 KM ili 175 %.</v>
          </cell>
        </row>
        <row r="362">
          <cell r="A362" t="str">
            <v>U odnosu na stanje početkom godine, ova sredstva imaju SMANJENJE, za 14.375 KM ili 2,2 %.</v>
          </cell>
        </row>
        <row r="366">
          <cell r="A366" t="str">
            <v>U odnosu na stanje početkom godine, ova sredstva imaju SMANJENJE, za 81.808 KM ili 21,2 %.</v>
          </cell>
        </row>
        <row r="383">
          <cell r="A383" t="str">
            <v>U odnosu na stanje početkom godine, ova  potraživanja imaju SMANJENJE, za 14.375 KM ili 2,2 %.</v>
          </cell>
        </row>
        <row r="573">
          <cell r="A573" t="str">
            <v>Najveća stavka u kapitalu nalazi se na kontu 302 -Udjeli članova društva sa ograničenom odgovornošću, u iznosu od: 1.250.000 KM, što je 43,8% ukupnog kapitala</v>
          </cell>
        </row>
        <row r="576">
          <cell r="A576" t="str">
            <v xml:space="preserve">Druga po veličini stavka u kapitalu nalazi se na kontu: 340 -Neraspoređena dobit ranijih godina, u iznosu od: 1.095.045 KM. </v>
          </cell>
        </row>
        <row r="578">
          <cell r="A578" t="str">
            <v>U odnosu na stanje početkom godine, ova  pozicija ima POVEĆANJE, za 174.730 KM ili 19 %.</v>
          </cell>
        </row>
        <row r="581">
          <cell r="A581" t="str">
            <v xml:space="preserve">Obaveze društva (zaduženost) na dan 30.06.2013. godine,  iznose: 43.038 KM, što je u odnosu na stanje početkom godine POVEĆANJE za 7.359 KM ili 20,6 %. </v>
          </cell>
        </row>
        <row r="586">
          <cell r="A586" t="str">
            <v>2.4.1. -Najveće obaveze evidentirane su na kontu 45 -Obaveze po osnovu plaća i naknada plaća, u iznosu od: 21.591 KM, što je 50,2% ukupnih obaveza i 0,7% ukupno raspoloživih sredstava.</v>
          </cell>
        </row>
        <row r="588">
          <cell r="A588" t="str">
            <v>U odnosu na stanje početkom godine, ove obaveze imaju SMANJENJE, za 1.633 KM ili 7 %.</v>
          </cell>
        </row>
        <row r="589">
          <cell r="A589" t="str">
            <v>2.4.2. -Na drugom mjestu po veličini su obaveze iskazane na kontu: 431 -Dobavljači - povezana pravna lica, u iznosu od: 10.654 KM, što je 24,8% ukupnih obaveza i 0,4% ukupno raspoloživih sredstava.</v>
          </cell>
        </row>
        <row r="591">
          <cell r="A591" t="str">
            <v>U odnosu na stanje početkom godine, ove obaveze imaju POVEĆANJE, za 5.092 KM ili 91,5 %.</v>
          </cell>
        </row>
        <row r="592">
          <cell r="A592" t="str">
            <v>2.4.3. -Na trećem mjestu su obaveze evidentirane na kontu: 45 -Obaveze za ostala primanja zaposlenih,  od: 7.572 KM, što je 17,6% ukupnih obaveza i 0,3% ukupno raspoloživih sredstava.</v>
          </cell>
        </row>
        <row r="594">
          <cell r="A594" t="str">
            <v>U odnosu na stanje početkom godine, ove obaveze imaju POVEĆANJE, za 5.871 KM ili 345,1 %.</v>
          </cell>
        </row>
        <row r="595">
          <cell r="A595" t="str">
            <v>2.4.4. -Zatim sljedi konto: 432 -Dobavljači u zemlji,  od: 2.366 KM, što je 5,5% ukupnih obaveza i 0,1% ukupno raspoloživih sredstava.</v>
          </cell>
        </row>
        <row r="794">
          <cell r="A794" t="str">
            <v>U 2013. godini, zaključno sa 30.06.2013. godine, ukupni PRILIVI gotovine iznose : 205.372 KM, u istom periodu ukupni ODLIVI gotovine iznose : 287.180 KM, što znači da imamo SMANJENJE neto gotovine u iznosu: 81.808 KM.</v>
          </cell>
        </row>
        <row r="799">
          <cell r="A799" t="str">
            <v>4.1.1. -U obračunskom periodu 2013. godine, najveći PRILIVI gotovine su: Neto dobit za period, u iznosu od: 192.272 KM</v>
          </cell>
        </row>
        <row r="801">
          <cell r="A801" t="str">
            <v>U odnosu na isti period prošle godine, ovi prilivi imaju POVEĆANJE, za 82.185 KM ili 74,7 %.</v>
          </cell>
        </row>
        <row r="802">
          <cell r="A802" t="str">
            <v>4.1.2. -Na drugom mjestu su: Neto prilivi iz osnova Smanjenja potraživanja od prodaje, u iznosu od: 17.878 KM</v>
          </cell>
        </row>
        <row r="804">
          <cell r="A804" t="str">
            <v>-</v>
          </cell>
        </row>
        <row r="805">
          <cell r="A805" t="str">
            <v>4.1.3. -Na trećem mjestu su: Neto prilivi iz osnova Povećanja obaveza prema dobavljačima, u iznosu od: 5.092 KM</v>
          </cell>
        </row>
        <row r="807">
          <cell r="A807" t="str">
            <v>-</v>
          </cell>
        </row>
        <row r="810">
          <cell r="A810" t="str">
            <v>4.2.1. -U obračunskom periodu 2013. godine, najveći ODLIVI gotovine su: Neto odlivi iz osnova ostalih dugoročnih i kratkoročnih obaveza, u iznosu od: 287.180 KM</v>
          </cell>
        </row>
        <row r="812">
          <cell r="A812" t="str">
            <v>-</v>
          </cell>
        </row>
        <row r="813">
          <cell r="A813" t="str">
            <v>4.2.2. -Na drugom mjestu su: Neto odlivi iz osnova Povećanja aktivnih vremenskih razgraničenja, u iznosu od: 15.837 KM</v>
          </cell>
        </row>
        <row r="815">
          <cell r="A815" t="str">
            <v>-</v>
          </cell>
        </row>
        <row r="816">
          <cell r="A816" t="str">
            <v>-</v>
          </cell>
        </row>
        <row r="818">
          <cell r="A818" t="str">
            <v>-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3"/>
  <sheetViews>
    <sheetView tabSelected="1" workbookViewId="0">
      <selection activeCell="X14" sqref="X14"/>
    </sheetView>
  </sheetViews>
  <sheetFormatPr defaultColWidth="2.28515625" defaultRowHeight="15" x14ac:dyDescent="0.25"/>
  <sheetData>
    <row r="1" spans="1:46" ht="15.75" x14ac:dyDescent="0.25">
      <c r="A1" s="1" t="str">
        <f>Firma</f>
        <v>DUF "BLAGO" d.o.o.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AH1" s="2">
        <f>[1]UnosPod!AB8</f>
        <v>4</v>
      </c>
      <c r="AI1" s="2">
        <f>[1]UnosPod!AC8</f>
        <v>2</v>
      </c>
      <c r="AJ1" s="2">
        <f>[1]UnosPod!AD8</f>
        <v>0</v>
      </c>
      <c r="AK1" s="2">
        <f>[1]UnosPod!AE8</f>
        <v>0</v>
      </c>
      <c r="AL1" s="2">
        <f>[1]UnosPod!AF8</f>
        <v>0</v>
      </c>
      <c r="AM1" s="2">
        <f>[1]UnosPod!AG8</f>
        <v>5</v>
      </c>
      <c r="AN1" s="2">
        <f>[1]UnosPod!AH8</f>
        <v>2</v>
      </c>
      <c r="AO1" s="2">
        <f>[1]UnosPod!AI8</f>
        <v>5</v>
      </c>
      <c r="AP1" s="2">
        <f>[1]UnosPod!AJ8</f>
        <v>4</v>
      </c>
      <c r="AQ1" s="2">
        <f>[1]UnosPod!AK8</f>
        <v>0</v>
      </c>
      <c r="AR1" s="2">
        <f>[1]UnosPod!AL8</f>
        <v>0</v>
      </c>
      <c r="AS1" s="2">
        <f>[1]UnosPod!AM8</f>
        <v>0</v>
      </c>
      <c r="AT1" s="2">
        <f>[1]UnosPod!AN8</f>
        <v>7</v>
      </c>
    </row>
    <row r="2" spans="1:46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H2" s="4" t="s">
        <v>1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5">
      <c r="A3" s="5" t="str">
        <f>[1]UnosPod!F15</f>
        <v>Djelatnost upravljanja fondovima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AH3" s="6"/>
      <c r="AI3" s="7">
        <f>[1]UnosPod!AB9</f>
        <v>0</v>
      </c>
      <c r="AJ3" s="7">
        <f>[1]UnosPod!AC9</f>
        <v>0</v>
      </c>
      <c r="AK3" s="7">
        <f>[1]UnosPod!AD9</f>
        <v>0</v>
      </c>
      <c r="AL3" s="7">
        <f>[1]UnosPod!AE9</f>
        <v>0</v>
      </c>
      <c r="AM3" s="7">
        <f>[1]UnosPod!AF9</f>
        <v>0</v>
      </c>
      <c r="AN3" s="7">
        <f>[1]UnosPod!AG9</f>
        <v>0</v>
      </c>
      <c r="AO3" s="7">
        <f>[1]UnosPod!AH9</f>
        <v>0</v>
      </c>
      <c r="AP3" s="7">
        <f>[1]UnosPod!AI9</f>
        <v>0</v>
      </c>
      <c r="AQ3" s="7">
        <f>[1]UnosPod!AJ9</f>
        <v>0</v>
      </c>
      <c r="AR3" s="7">
        <f>[1]UnosPod!AK9</f>
        <v>0</v>
      </c>
      <c r="AS3" s="7">
        <f>[1]UnosPod!AL9</f>
        <v>0</v>
      </c>
      <c r="AT3" s="7">
        <f>[1]UnosPod!AM9</f>
        <v>0</v>
      </c>
    </row>
    <row r="4" spans="1:46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AH4" s="8" t="s">
        <v>3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x14ac:dyDescent="0.25">
      <c r="A5" s="9" t="str">
        <f>Sjedište&amp;", "&amp;Adresa</f>
        <v>Sarajevo, Bulevar Meše Selimovića 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AH5" s="11"/>
      <c r="AI5" s="11"/>
      <c r="AJ5" s="12"/>
      <c r="AK5" s="12"/>
      <c r="AL5" s="12"/>
      <c r="AM5" s="11"/>
      <c r="AN5" s="11"/>
      <c r="AO5" s="11"/>
      <c r="AP5" s="11"/>
      <c r="AQ5" s="7">
        <f>[1]UnosPod!AB11</f>
        <v>6</v>
      </c>
      <c r="AR5" s="7">
        <f>[1]UnosPod!AC11</f>
        <v>6</v>
      </c>
      <c r="AS5" s="7">
        <f>[1]UnosPod!AD11</f>
        <v>3</v>
      </c>
      <c r="AT5" s="7">
        <f>[1]UnosPod!AE11</f>
        <v>0</v>
      </c>
    </row>
    <row r="6" spans="1:46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AH6" s="11"/>
      <c r="AI6" s="11"/>
      <c r="AJ6" s="12"/>
      <c r="AK6" s="12"/>
      <c r="AL6" s="12"/>
      <c r="AM6" s="8" t="s">
        <v>5</v>
      </c>
      <c r="AN6" s="8"/>
      <c r="AO6" s="8"/>
      <c r="AP6" s="8"/>
      <c r="AQ6" s="8"/>
      <c r="AR6" s="8"/>
      <c r="AS6" s="8"/>
      <c r="AT6" s="8"/>
    </row>
    <row r="7" spans="1:4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AH7" s="11"/>
      <c r="AI7" s="11"/>
      <c r="AJ7" s="12"/>
      <c r="AK7" s="12"/>
      <c r="AL7" s="12"/>
      <c r="AM7" s="13"/>
      <c r="AN7" s="13"/>
      <c r="AO7" s="13"/>
      <c r="AP7" s="13"/>
      <c r="AQ7" s="13"/>
      <c r="AR7" s="7">
        <f>[1]UnosPod!AB12</f>
        <v>1</v>
      </c>
      <c r="AS7" s="7">
        <f>[1]UnosPod!AC12</f>
        <v>0</v>
      </c>
      <c r="AT7" s="7">
        <f>[1]UnosPod!AD12</f>
        <v>8</v>
      </c>
    </row>
    <row r="8" spans="1:46" x14ac:dyDescent="0.25">
      <c r="A8" s="14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AH8" s="11"/>
      <c r="AI8" s="11"/>
      <c r="AJ8" s="12"/>
      <c r="AK8" s="12"/>
      <c r="AL8" s="12"/>
      <c r="AM8" s="15" t="s">
        <v>7</v>
      </c>
      <c r="AN8" s="15"/>
      <c r="AO8" s="15"/>
      <c r="AP8" s="15"/>
      <c r="AQ8" s="15"/>
      <c r="AR8" s="15"/>
      <c r="AS8" s="15"/>
      <c r="AT8" s="15"/>
    </row>
    <row r="9" spans="1:4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46" x14ac:dyDescent="0.25">
      <c r="A10" s="16" t="str">
        <f>[1]UnosPod!AB13</f>
        <v>Raiffeisen bank dd Sarajevo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46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46" x14ac:dyDescent="0.25">
      <c r="A12" s="18">
        <f>[1]UnosPod!AB14</f>
        <v>1</v>
      </c>
      <c r="B12" s="18">
        <f>[1]UnosPod!AC14</f>
        <v>6</v>
      </c>
      <c r="C12" s="18">
        <f>[1]UnosPod!AD14</f>
        <v>1</v>
      </c>
      <c r="D12" s="18">
        <f>[1]UnosPod!AE14</f>
        <v>0</v>
      </c>
      <c r="E12" s="18">
        <f>[1]UnosPod!AF14</f>
        <v>0</v>
      </c>
      <c r="F12" s="18">
        <f>[1]UnosPod!AG14</f>
        <v>0</v>
      </c>
      <c r="G12" s="18">
        <f>[1]UnosPod!AH14</f>
        <v>0</v>
      </c>
      <c r="H12" s="18">
        <f>[1]UnosPod!AI14</f>
        <v>0</v>
      </c>
      <c r="I12" s="18">
        <f>[1]UnosPod!AJ14</f>
        <v>2</v>
      </c>
      <c r="J12" s="18">
        <f>[1]UnosPod!AK14</f>
        <v>2</v>
      </c>
      <c r="K12" s="18">
        <f>[1]UnosPod!AL14</f>
        <v>0</v>
      </c>
      <c r="L12" s="18">
        <f>[1]UnosPod!AM14</f>
        <v>7</v>
      </c>
      <c r="M12" s="18">
        <f>[1]UnosPod!AN14</f>
        <v>0</v>
      </c>
      <c r="N12" s="18">
        <f>[1]UnosPod!AO14</f>
        <v>0</v>
      </c>
      <c r="O12" s="18">
        <f>[1]UnosPod!AP14</f>
        <v>3</v>
      </c>
      <c r="P12" s="18">
        <f>[1]UnosPod!AQ14</f>
        <v>3</v>
      </c>
    </row>
    <row r="14" spans="1:46" x14ac:dyDescent="0.25">
      <c r="A14" s="16" t="str">
        <f>[1]UnosPod!AB15</f>
        <v>Fima banka dd  Sarajevo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46" x14ac:dyDescent="0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46" x14ac:dyDescent="0.25">
      <c r="A16" s="18">
        <f>[1]UnosPod!AB16</f>
        <v>1</v>
      </c>
      <c r="B16" s="18">
        <f>[1]UnosPod!AC16</f>
        <v>3</v>
      </c>
      <c r="C16" s="18">
        <f>[1]UnosPod!AD16</f>
        <v>7</v>
      </c>
      <c r="D16" s="18">
        <f>[1]UnosPod!AE16</f>
        <v>4</v>
      </c>
      <c r="E16" s="18">
        <f>[1]UnosPod!AF16</f>
        <v>7</v>
      </c>
      <c r="F16" s="18">
        <f>[1]UnosPod!AG16</f>
        <v>0</v>
      </c>
      <c r="G16" s="18">
        <f>[1]UnosPod!AH16</f>
        <v>6</v>
      </c>
      <c r="H16" s="18">
        <f>[1]UnosPod!AI16</f>
        <v>0</v>
      </c>
      <c r="I16" s="18">
        <f>[1]UnosPod!AJ16</f>
        <v>0</v>
      </c>
      <c r="J16" s="18">
        <f>[1]UnosPod!AK16</f>
        <v>2</v>
      </c>
      <c r="K16" s="18">
        <f>[1]UnosPod!AL16</f>
        <v>5</v>
      </c>
      <c r="L16" s="18">
        <f>[1]UnosPod!AM16</f>
        <v>2</v>
      </c>
      <c r="M16" s="18">
        <f>[1]UnosPod!AN16</f>
        <v>0</v>
      </c>
      <c r="N16" s="18">
        <f>[1]UnosPod!AO16</f>
        <v>8</v>
      </c>
      <c r="O16" s="18">
        <f>[1]UnosPod!AP16</f>
        <v>6</v>
      </c>
      <c r="P16" s="18">
        <f>[1]UnosPod!AQ16</f>
        <v>5</v>
      </c>
    </row>
    <row r="18" spans="1:46" x14ac:dyDescent="0.25">
      <c r="A18" s="16">
        <f>[1]UnosPod!AB17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6" x14ac:dyDescent="0.25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46" x14ac:dyDescent="0.25">
      <c r="A20" s="18">
        <f>[1]UnosPod!AB18</f>
        <v>0</v>
      </c>
      <c r="B20" s="18">
        <f>[1]UnosPod!AC18</f>
        <v>0</v>
      </c>
      <c r="C20" s="18">
        <f>[1]UnosPod!AD18</f>
        <v>0</v>
      </c>
      <c r="D20" s="18">
        <f>[1]UnosPod!AE18</f>
        <v>0</v>
      </c>
      <c r="E20" s="18">
        <f>[1]UnosPod!AF18</f>
        <v>0</v>
      </c>
      <c r="F20" s="18">
        <f>[1]UnosPod!AG18</f>
        <v>0</v>
      </c>
      <c r="G20" s="18">
        <f>[1]UnosPod!AH18</f>
        <v>0</v>
      </c>
      <c r="H20" s="18">
        <f>[1]UnosPod!AI18</f>
        <v>0</v>
      </c>
      <c r="I20" s="18">
        <f>[1]UnosPod!AJ18</f>
        <v>0</v>
      </c>
      <c r="J20" s="18">
        <f>[1]UnosPod!AK18</f>
        <v>0</v>
      </c>
      <c r="K20" s="18">
        <f>[1]UnosPod!AL18</f>
        <v>0</v>
      </c>
      <c r="L20" s="18">
        <f>[1]UnosPod!AM18</f>
        <v>0</v>
      </c>
      <c r="M20" s="18">
        <f>[1]UnosPod!AN18</f>
        <v>0</v>
      </c>
      <c r="N20" s="18">
        <f>[1]UnosPod!AO18</f>
        <v>0</v>
      </c>
      <c r="O20" s="18">
        <f>[1]UnosPod!AP18</f>
        <v>0</v>
      </c>
      <c r="P20" s="18">
        <f>[1]UnosPod!AQ18</f>
        <v>0</v>
      </c>
    </row>
    <row r="29" spans="1:46" ht="20.25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0" x14ac:dyDescent="0.4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25.5" x14ac:dyDescent="0.35">
      <c r="A31" s="21" t="s">
        <v>10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20.25" x14ac:dyDescent="0.3">
      <c r="A32" s="19" t="str">
        <f ca="1">"za period "&amp;[1]UnosPod!F6&amp;[1]UnosPod!G6&amp;"."&amp;[1]UnosPod!H6&amp;[1]UnosPod!I6&amp;"."&amp;" - "&amp;[1]UnosPod!M6&amp;[1]UnosPod!N6&amp;"."&amp;[1]UnosPod!O6&amp;[1]UnosPod!P6&amp;"."&amp;PoslGod&amp;". godine"</f>
        <v>za period 01.01. - 30.06.2013. godine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ht="30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30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30.75" x14ac:dyDescent="0.4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4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47" spans="1:46" x14ac:dyDescent="0.25">
      <c r="A47" s="25" t="s">
        <v>11</v>
      </c>
      <c r="B47" s="25"/>
      <c r="C47" s="25"/>
      <c r="D47" s="26"/>
      <c r="E47" s="26"/>
      <c r="F47" s="26"/>
      <c r="G47" s="26"/>
      <c r="H47" s="26"/>
      <c r="I47" s="26"/>
      <c r="J47" s="26"/>
      <c r="K47" s="27"/>
      <c r="L47" s="27"/>
      <c r="M47" s="27"/>
      <c r="N47" s="27"/>
      <c r="AA47" s="11"/>
      <c r="AB47" s="27"/>
      <c r="AC47" s="27"/>
      <c r="AD47" s="27"/>
      <c r="AE47" s="27"/>
      <c r="AF47" s="11"/>
      <c r="AG47" s="11" t="s">
        <v>12</v>
      </c>
      <c r="AH47" s="11"/>
      <c r="AI47" s="11"/>
      <c r="AJ47" s="11"/>
      <c r="AK47" s="11"/>
      <c r="AL47" s="11"/>
    </row>
    <row r="48" spans="1:46" x14ac:dyDescent="0.25">
      <c r="A48" s="28" t="str">
        <f>[1]UnosPod!F3</f>
        <v>Azira Hadžialić</v>
      </c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AB48" s="32" t="s">
        <v>13</v>
      </c>
      <c r="AC48" s="27"/>
      <c r="AD48" s="27"/>
      <c r="AE48" s="27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</row>
    <row r="49" spans="1:46" x14ac:dyDescent="0.25">
      <c r="A49" s="25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1"/>
      <c r="AA49" s="11"/>
      <c r="AB49" s="27"/>
      <c r="AC49" s="27"/>
      <c r="AD49" s="27"/>
      <c r="AE49" s="27"/>
      <c r="AF49" s="34" t="str">
        <f>[1]UnosPod!F14</f>
        <v>Azra Osmanbegović</v>
      </c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6" x14ac:dyDescent="0.25">
      <c r="A50" s="25" t="s">
        <v>14</v>
      </c>
      <c r="B50" s="25"/>
      <c r="C50" s="25"/>
      <c r="D50" s="26"/>
      <c r="E50" s="35"/>
      <c r="G50" s="36" t="str">
        <f>[1]UnosPod!AB3</f>
        <v>4263/5</v>
      </c>
      <c r="H50" s="37"/>
      <c r="I50" s="37"/>
      <c r="J50" s="37"/>
      <c r="K50" s="37"/>
      <c r="L50" s="38"/>
      <c r="M50" s="38"/>
      <c r="N50" s="38"/>
      <c r="AA50" s="11"/>
      <c r="AB50" s="11"/>
      <c r="AC50" s="11"/>
      <c r="AD50" s="11"/>
      <c r="AE50" s="11"/>
      <c r="AF50" s="27"/>
      <c r="AG50" s="27"/>
      <c r="AH50" s="27"/>
      <c r="AI50" s="27"/>
      <c r="AJ50" s="27"/>
      <c r="AK50" s="27"/>
      <c r="AL50" s="27"/>
      <c r="AM50" s="11"/>
      <c r="AN50" s="11"/>
      <c r="AO50" s="11"/>
      <c r="AP50" s="11"/>
      <c r="AQ50" s="11"/>
      <c r="AR50" s="11"/>
      <c r="AS50" s="11"/>
    </row>
    <row r="51" spans="1:46" x14ac:dyDescent="0.25">
      <c r="A51" s="25" t="s">
        <v>15</v>
      </c>
      <c r="B51" s="25"/>
      <c r="C51" s="25"/>
      <c r="D51" s="26"/>
      <c r="E51" s="39"/>
      <c r="G51" s="40" t="str">
        <f>[1]UnosPod!AM3</f>
        <v>033 774 882</v>
      </c>
      <c r="H51" s="41"/>
      <c r="I51" s="41"/>
      <c r="J51" s="41"/>
      <c r="K51" s="41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11"/>
      <c r="W51" s="11"/>
      <c r="X51" s="11"/>
      <c r="Y51" s="11"/>
      <c r="Z51" s="11"/>
      <c r="AA51" s="11"/>
      <c r="AB51" s="11"/>
      <c r="AR51" s="11"/>
      <c r="AS51" s="11"/>
    </row>
    <row r="63" spans="1:46" s="45" customFormat="1" ht="18" x14ac:dyDescent="0.25">
      <c r="A63" s="42"/>
      <c r="B63" s="42" t="s">
        <v>16</v>
      </c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46" s="47" customFormat="1" x14ac:dyDescent="0.2">
      <c r="A64" s="46" t="str">
        <f ca="1">"Svi finansijski izvještaji "&amp;[1]UnosPod!F8&amp;" "&amp;[1]UnosPod!F9&amp;" za obračunski period "&amp;[1]Baza!C11&amp;" - "&amp;[1]Baza!C12&amp;PoslGod&amp;". godine u potpunosti su urađeni u skladu sa Zakona o računovodstvu i Međumarodnim standardima finansijskog izvještavanja (MSFI ) i tumačenjima Međunarodnog odbora za računovodstvene standarde (IASB)"</f>
        <v>Svi finansijski izvještaji DUF "BLAGO" d.o.o. Sarajevo za obračunski period 01.01. - 30.06.2013. godine u potpunosti su urađeni u skladu sa Zakona o računovodstvu i Međumarodnim standardima finansijskog izvještavanja (MSFI ) i tumačenjima Međunarodnog odbora za računovodstvene standarde (IASB)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</row>
    <row r="65" spans="1:46" s="47" customFormat="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</row>
    <row r="66" spans="1:46" s="47" customForma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</row>
    <row r="67" spans="1:46" s="47" customFormat="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</row>
    <row r="68" spans="1:46" s="47" customFormat="1" x14ac:dyDescent="0.2">
      <c r="A68" s="46" t="s">
        <v>17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</row>
    <row r="69" spans="1:46" s="47" customFormat="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</row>
    <row r="70" spans="1:46" s="47" customFormat="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</row>
    <row r="71" spans="1:46" s="47" customForma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</row>
    <row r="72" spans="1:46" s="47" customFormat="1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</row>
    <row r="73" spans="1:46" s="47" customForma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46" s="45" customFormat="1" ht="18" x14ac:dyDescent="0.25">
      <c r="A74" s="42"/>
      <c r="B74" s="42" t="s">
        <v>18</v>
      </c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1:46" s="45" customFormat="1" x14ac:dyDescent="0.25">
      <c r="A75" s="50"/>
      <c r="B75" s="50"/>
      <c r="D75" s="51"/>
      <c r="E75" s="51"/>
      <c r="F75" s="51"/>
      <c r="G75" s="51"/>
      <c r="H75" s="51"/>
      <c r="I75" s="51"/>
      <c r="J75" s="51"/>
      <c r="K75" s="51"/>
      <c r="L75" s="51"/>
      <c r="M75" s="52"/>
      <c r="N75" s="52"/>
    </row>
    <row r="76" spans="1:46" s="47" customFormat="1" ht="15.75" x14ac:dyDescent="0.25">
      <c r="B76" s="53" t="s">
        <v>19</v>
      </c>
    </row>
    <row r="77" spans="1:46" s="47" customFormat="1" x14ac:dyDescent="0.2">
      <c r="A77" s="46" t="s">
        <v>20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</row>
    <row r="78" spans="1:46" s="47" customForma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</row>
    <row r="79" spans="1:46" s="47" customFormat="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</row>
    <row r="80" spans="1:46" s="47" customFormat="1" x14ac:dyDescent="0.2">
      <c r="A80" s="46" t="s">
        <v>21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</row>
    <row r="81" spans="1:46" s="47" customFormat="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</row>
    <row r="82" spans="1:46" s="47" customFormat="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</row>
    <row r="83" spans="1:46" s="47" customFormat="1" x14ac:dyDescent="0.2">
      <c r="A83" s="46" t="s">
        <v>22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</row>
    <row r="84" spans="1:46" s="47" customFormat="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</row>
    <row r="85" spans="1:46" s="47" customFormat="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</row>
    <row r="86" spans="1:46" s="47" customFormat="1" x14ac:dyDescent="0.2">
      <c r="A86" s="46" t="s">
        <v>23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</row>
    <row r="87" spans="1:46" s="47" customFormat="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</row>
    <row r="88" spans="1:46" s="47" customFormat="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</row>
    <row r="89" spans="1:46" s="47" customFormat="1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</row>
    <row r="90" spans="1:46" s="47" customFormat="1" x14ac:dyDescent="0.2">
      <c r="A90" s="49" t="s">
        <v>24</v>
      </c>
      <c r="B90" s="49"/>
      <c r="C90" s="49"/>
      <c r="E90" s="49"/>
      <c r="F90" s="49"/>
      <c r="G90" s="49"/>
      <c r="H90" s="49"/>
      <c r="I90" s="49"/>
      <c r="J90" s="49"/>
      <c r="K90" s="49"/>
      <c r="L90" s="49"/>
    </row>
    <row r="91" spans="1:46" s="47" customFormat="1" ht="24" customHeight="1" x14ac:dyDescent="0.2">
      <c r="A91" s="54" t="str">
        <f ca="1">[1]Analiza!A66</f>
        <v>1.1. -Ostvareni ukupan prihod u obračunskom periodu 2013. godini, iznosi: 436.794 KM, što je u odnosu na isti period prethodne godine, POVEĆANJE za 59.018 KM ili 15,6 %.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</row>
    <row r="92" spans="1:46" s="47" customFormat="1" x14ac:dyDescent="0.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</row>
    <row r="93" spans="1:46" s="47" customFormat="1" ht="16.5" customHeight="1" x14ac:dyDescent="0.2">
      <c r="A93" s="54" t="str">
        <f ca="1">[1]Analiza!A68</f>
        <v>U obračunskom periodu 2013. godine, POSLOVNI PRIHODI iznose 404.790 KM, što je 92,7% ukupnog prihoda.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</row>
    <row r="94" spans="1:46" s="47" customFormat="1" ht="15.75" customHeight="1" x14ac:dyDescent="0.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</row>
    <row r="95" spans="1:46" s="47" customFormat="1" ht="15.75" customHeight="1" x14ac:dyDescent="0.2">
      <c r="A95" s="54" t="str">
        <f>[1]Analiza!A70</f>
        <v>U odnosu na isti period prethodne godine, ovi prihodi imaju POVEĆANJE za 79.519 KM ili 24,4 %.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</row>
    <row r="96" spans="1:46" s="47" customFormat="1" ht="21.75" customHeight="1" x14ac:dyDescent="0.2">
      <c r="A96" s="54" t="str">
        <f ca="1">[1]Analiza!A71</f>
        <v>1.1.1. -U obračunskom periodu 2013. godine, najveći prihodi su evidentirani na kontu 610 -Prihodi od prodaje učinaka povezanim pravnim licima, u iznosu od 404.790 KM, što je 92,7% ukupnog prihoda.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</row>
    <row r="97" spans="1:46" s="47" customFormat="1" ht="15.7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</row>
    <row r="98" spans="1:46" s="47" customFormat="1" ht="15.75" customHeight="1" x14ac:dyDescent="0.2">
      <c r="A98" s="54" t="str">
        <f>[1]Analiza!A73</f>
        <v>U odnosu na isti period prethodne godine, ovaj prihod ima POVEĆANJE za 79.519 KM ili 24,4 %.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</row>
    <row r="99" spans="1:46" s="47" customFormat="1" ht="30" customHeight="1" x14ac:dyDescent="0.2">
      <c r="A99" s="54" t="str">
        <f>[1]Analiza!A74</f>
        <v xml:space="preserve">1.1.2. -Na drugom mjestu po veličini su prihodi evidentirani na kontu 674 -Dobici od prodaje učešća u kapitalu i vrijednosnih papira, u iznosu od 14.547 KM, što je 3,3% ukupnog prihoda. 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</row>
    <row r="100" spans="1:46" s="47" customFormat="1" x14ac:dyDescent="0.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</row>
    <row r="101" spans="1:46" s="47" customFormat="1" ht="15.75" customHeight="1" x14ac:dyDescent="0.2">
      <c r="A101" s="54" t="str">
        <f>[1]Analiza!A76</f>
        <v>U odnosu na isti period prethodne godine, ovaj prihod ima POVEĆANJE za 4.785 KM ili 49 %.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</row>
    <row r="102" spans="1:46" s="47" customFormat="1" ht="24" customHeight="1" x14ac:dyDescent="0.2">
      <c r="A102" s="54" t="str">
        <f>[1]Analiza!A77</f>
        <v xml:space="preserve">1.1.3. -Na trećem mjestu po veličini su prihodi evidentirani na kontu 661 -Prihodi od kamata, od 8.870 KM, što je 2% ukupnog prihoda. 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</row>
    <row r="103" spans="1:46" s="47" customFormat="1" x14ac:dyDescent="0.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</row>
    <row r="104" spans="1:46" s="47" customFormat="1" ht="15.75" customHeight="1" x14ac:dyDescent="0.2">
      <c r="A104" s="54" t="str">
        <f>[1]Analiza!A79</f>
        <v>U odnosu na isti period prethodne godine, ovaj prihod ima SMANJENJE za 17.988 KM ili 67 %.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</row>
    <row r="105" spans="1:46" s="47" customFormat="1" ht="24" customHeight="1" x14ac:dyDescent="0.2">
      <c r="A105" s="54" t="str">
        <f>[1]Analiza!A80</f>
        <v xml:space="preserve">1.1.4. -Prihodi iskazani na kontu 684 -Prihodi od usklađivanja vrij.dugoročnih finansijskih plasmana  i finansijskih sredstava raspoloživih za prodaju, od 6.797 KM, su 1,6% ukupnog prihoda. 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</row>
    <row r="106" spans="1:46" s="47" customForma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</row>
    <row r="107" spans="1:46" s="47" customFormat="1" ht="15.75" customHeight="1" x14ac:dyDescent="0.2">
      <c r="A107" s="54" t="str">
        <f>[1]Analiza!A82</f>
        <v>U odnosu na isti period prethodne godine, ovaj prihod ima POVEĆANJE za 4.160 KM ili 157,8 %.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</row>
    <row r="108" spans="1:46" s="47" customFormat="1" ht="15.7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</row>
    <row r="109" spans="1:46" s="47" customFormat="1" ht="15.75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46" s="47" customFormat="1" ht="15.75" x14ac:dyDescent="0.25">
      <c r="A110" s="57"/>
      <c r="B110" s="57" t="s">
        <v>25</v>
      </c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46" s="47" customFormat="1" x14ac:dyDescent="0.2">
      <c r="A111" s="46" t="s">
        <v>26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</row>
    <row r="112" spans="1:46" s="47" customFormat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</row>
    <row r="113" spans="1:46" s="47" customForma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</row>
    <row r="114" spans="1:46" s="47" customForma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</row>
    <row r="115" spans="1:46" s="47" customFormat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</row>
    <row r="116" spans="1:46" s="47" customFormat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</row>
    <row r="117" spans="1:46" s="47" customFormat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</row>
    <row r="118" spans="1:46" s="47" customFormat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</row>
    <row r="119" spans="1:46" s="47" customFormat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</row>
    <row r="120" spans="1:46" s="47" customFormat="1" ht="21.75" customHeight="1" x14ac:dyDescent="0.2">
      <c r="A120" s="54" t="str">
        <f ca="1">[1]Analiza!A174</f>
        <v>1.2. -Ostvareni ukupni rashodi u obračunskom periodu 2013. godini, iznose: 244.522 KM, što je u odnosu na isti period prethodne godine, SMANJENJE za 23.167 KM ili 8,7 %.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</row>
    <row r="121" spans="1:46" s="47" customFormat="1" x14ac:dyDescent="0.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</row>
    <row r="122" spans="1:46" s="47" customFormat="1" ht="22.5" customHeight="1" x14ac:dyDescent="0.2">
      <c r="A122" s="54" t="str">
        <f ca="1">[1]Analiza!A176</f>
        <v>U obračunskom periodu 2013. godine, POSLOVNI RASHODI iznose 241.337 KM, što je 98,7% ukupnih rashoda.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</row>
    <row r="123" spans="1:46" s="47" customFormat="1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</row>
    <row r="124" spans="1:46" s="47" customFormat="1" ht="15.75" customHeight="1" x14ac:dyDescent="0.2">
      <c r="A124" s="54" t="str">
        <f>[1]Analiza!A178</f>
        <v>U odnosu na isti period prethodne godine, ovi rashodi imaju SMANJENJE za 24.250 KM ili 9,1 %.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</row>
    <row r="125" spans="1:46" s="47" customFormat="1" ht="22.5" customHeight="1" x14ac:dyDescent="0.2">
      <c r="A125" s="54" t="str">
        <f ca="1">[1]Analiza!A179</f>
        <v xml:space="preserve">1.2.1. -U obračunskom periodu 2013. godine, najveći rashodi su evidentirani na kontu 52 -Troškovi plaća i naknada plaća zaposlenima, u iznosu od 134.169 KM, što je 54,9% ukupnih rashoda. 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</row>
    <row r="126" spans="1:46" s="47" customFormat="1" x14ac:dyDescent="0.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</row>
    <row r="127" spans="1:46" s="47" customFormat="1" ht="15.75" customHeight="1" x14ac:dyDescent="0.2">
      <c r="A127" s="54" t="str">
        <f>[1]Analiza!A181</f>
        <v>U odnosu na isti period prethodne godine, ovaj rashod ima SMANJENJE za 12.312 KM ili 8,4 %.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</row>
    <row r="128" spans="1:46" s="47" customFormat="1" ht="21.75" customHeight="1" x14ac:dyDescent="0.2">
      <c r="A128" s="54" t="str">
        <f>[1]Analiza!A182</f>
        <v xml:space="preserve">1.2.2. -Na drugom mjestu po veličini su rashodi koji su evidentirani na kontu 55 -Nematerijalni troškovi, u iznosu od: 36.563 KM, što je 15% ukupnih rashoda. 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</row>
    <row r="129" spans="1:46" s="47" customFormat="1" x14ac:dyDescent="0.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</row>
    <row r="130" spans="1:46" s="47" customFormat="1" x14ac:dyDescent="0.2">
      <c r="A130" s="54" t="str">
        <f>[1]Analiza!A184</f>
        <v>U odnosu na isti period prethodne godine, ovaj rashod ima POVEĆANJE za 966 KM ili 2,7 %.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</row>
    <row r="131" spans="1:46" s="47" customFormat="1" ht="24.75" customHeight="1" x14ac:dyDescent="0.2">
      <c r="A131" s="54" t="str">
        <f>[1]Analiza!A185</f>
        <v xml:space="preserve">1.2.3. -Dok su na trećem mjestu po veličini, rashodi koji su evidentirani na kontu, 53 -Troškovi proizvodnih usluga, od: 28.683 KM, što je 11,7% ukupnih rashoda. 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</row>
    <row r="132" spans="1:46" s="47" customFormat="1" x14ac:dyDescent="0.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</row>
    <row r="133" spans="1:46" s="47" customFormat="1" x14ac:dyDescent="0.2">
      <c r="A133" s="54" t="str">
        <f>[1]Analiza!A187</f>
        <v>U odnosu na isti period prethodne godine, ovaj rashod ima POVEĆANJE za 865 KM ili 3,1 %.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</row>
    <row r="134" spans="1:46" s="47" customFormat="1" x14ac:dyDescent="0.2">
      <c r="A134" s="54" t="str">
        <f>[1]Analiza!A188</f>
        <v xml:space="preserve">1.2.4. -Dalje siljedi konto, 52 -Troškovi ostalih primanja, naknada i prava zaposlenih, od: 17.260 KM, što je 7,1% ukupnih rashoda. 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</row>
    <row r="135" spans="1:46" s="47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</row>
    <row r="136" spans="1:46" s="47" customFormat="1" x14ac:dyDescent="0.2">
      <c r="A136" s="54" t="str">
        <f>[1]Analiza!A190</f>
        <v>U odnosu na isti period prethodne godine, ovaj rashod ima SMANJENJE za 599 KM ili 3,4 %.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</row>
    <row r="137" spans="1:46" s="47" customFormat="1" ht="24.75" customHeight="1" x14ac:dyDescent="0.2">
      <c r="A137" s="54" t="str">
        <f>[1]Analiza!A191</f>
        <v xml:space="preserve">1.2.5. -Rashodi iskazani na kontu, 54 -Amortizacija, od: 14.674 KM, su 6% ukupnih rashoda. 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</row>
    <row r="138" spans="1:46" s="47" customForma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</row>
    <row r="139" spans="1:46" s="47" customFormat="1" x14ac:dyDescent="0.2">
      <c r="A139" s="54" t="str">
        <f>[1]Analiza!A193</f>
        <v>U odnosu na isti period prethodne godine, ovaj rashod ima SMANJENJE za 10.234 KM ili 41,1 %.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</row>
    <row r="140" spans="1:46" s="47" customFormat="1" x14ac:dyDescent="0.2">
      <c r="A140" s="54" t="str">
        <f>[1]Analiza!A194</f>
        <v xml:space="preserve">1.2.6. -Rashodi iskazani na kontu, 52 -Troškovi naknada ostalim fizičkim licima, od: 7.417 KM, su 3% ukupnih rashoda. 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</row>
    <row r="141" spans="1:46" s="47" customForma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</row>
    <row r="142" spans="1:46" s="47" customFormat="1" x14ac:dyDescent="0.2">
      <c r="A142" s="54" t="str">
        <f>[1]Analiza!A196</f>
        <v>U odnosu na isti period prethodne godine, ovaj rashod ima SMANJENJE za 2.152 KM ili 22,5 %.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</row>
    <row r="143" spans="1:46" s="47" customForma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46" s="47" customForma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46" s="45" customFormat="1" ht="18" x14ac:dyDescent="0.25">
      <c r="A145" s="42"/>
      <c r="B145" s="42" t="s">
        <v>27</v>
      </c>
      <c r="C145" s="58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</row>
    <row r="146" spans="1:46" s="45" customFormat="1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2"/>
      <c r="N146" s="52"/>
      <c r="O146" s="52"/>
      <c r="P146" s="52"/>
    </row>
    <row r="147" spans="1:46" s="47" customFormat="1" ht="15.75" x14ac:dyDescent="0.25">
      <c r="A147" s="57"/>
      <c r="B147" s="57" t="s">
        <v>28</v>
      </c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46" s="47" customFormat="1" x14ac:dyDescent="0.2">
      <c r="A148" s="46" t="s">
        <v>29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</row>
    <row r="149" spans="1:46" s="47" customFormat="1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</row>
    <row r="150" spans="1:46" s="47" customFormat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</row>
    <row r="151" spans="1:46" s="47" customFormat="1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</row>
    <row r="152" spans="1:46" s="47" customFormat="1" x14ac:dyDescent="0.2">
      <c r="A152" s="46" t="s">
        <v>30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</row>
    <row r="153" spans="1:46" s="47" customFormat="1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</row>
    <row r="154" spans="1:46" s="47" customFormat="1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</row>
    <row r="155" spans="1:46" s="47" customFormat="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</row>
    <row r="156" spans="1:46" s="47" customFormat="1" ht="18.75" customHeight="1" x14ac:dyDescent="0.2">
      <c r="A156" s="46" t="str">
        <f ca="1">[1]Analiza!A345</f>
        <v>Nabavna vrijednost raspoloživih stalnih sredstava na dan 30.06.2013. godine, iznosi: 1.993.427 KM, ispravka vrijednosti je: 990.890 KM, što znači da su ova sredstva amortizovana (otpisana) sa 49,7%, odnosno NETO sadašnja vrijednost iznosi: 1.002.537 KM, što je u odnosu na 01.01.2013. godine POVEĆANJE za 274.371 KM.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</row>
    <row r="157" spans="1:46" s="47" customFormat="1" ht="18.75" customHeight="1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</row>
    <row r="158" spans="1:46" s="47" customFormat="1" ht="18.75" customHeight="1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</row>
    <row r="159" spans="1:46" s="47" customFormat="1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</row>
    <row r="160" spans="1:46" s="47" customFormat="1" ht="19.5" customHeight="1" x14ac:dyDescent="0.2">
      <c r="A160" s="54" t="str">
        <f>[1]Analiza!A349</f>
        <v>2.1.1. -Najveća neto vrijednost stalnih sredstva iskazana je na kontu: 068 -Ostali dugoročni finansijski plasmani od 550.000 KM, što je 54,9% ukupnih stalnih sredstava.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</row>
    <row r="161" spans="1:46" s="47" customFormat="1" x14ac:dyDescent="0.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</row>
    <row r="162" spans="1:46" s="47" customFormat="1" ht="15.75" customHeight="1" x14ac:dyDescent="0.2">
      <c r="A162" s="54" t="str">
        <f>[1]Analiza!A351</f>
        <v>U odnosu na stanje početkom godine, ova sredstva imaju POVEĆANJE, za 350.000 KM ili 175 %.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</row>
    <row r="163" spans="1:46" s="47" customFormat="1" ht="18.75" customHeight="1" x14ac:dyDescent="0.2">
      <c r="A163" s="59" t="str">
        <f ca="1">IF([1]UnosPod!F229=0,"-","Amortizacija za obračunski period "&amp;PoslGod&amp;". godine iznosi: "&amp;TEXT([1]UnosPod!F229,"#.## [$KM-141A]"))</f>
        <v>Amortizacija za obračunski period 2013. godine iznosi: 14.674 KM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46" s="47" customForma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46" s="47" customFormat="1" ht="15.75" x14ac:dyDescent="0.25">
      <c r="A165" s="49"/>
      <c r="B165" s="60" t="s">
        <v>31</v>
      </c>
      <c r="C165" s="60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46" s="62" customFormat="1" x14ac:dyDescent="0.2">
      <c r="A166" s="61" t="s">
        <v>32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:46" s="62" customFormat="1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:46" s="62" customFormat="1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:46" s="62" customFormat="1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:46" s="62" customFormat="1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:46" s="62" customFormat="1" ht="17.25" customHeight="1" x14ac:dyDescent="0.2">
      <c r="A171" s="61" t="s">
        <v>33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:46" s="62" customFormat="1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:46" s="62" customFormat="1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:46" s="62" customFormat="1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</row>
    <row r="175" spans="1:46" s="62" customFormat="1" ht="18.75" customHeight="1" x14ac:dyDescent="0.2">
      <c r="A175" s="61" t="s">
        <v>34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:46" s="62" customFormat="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:46" s="62" customFormat="1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:46" s="62" customFormat="1" x14ac:dyDescent="0.2">
      <c r="A178" s="64" t="str">
        <f>[1]Analiza!A362</f>
        <v>U odnosu na stanje početkom godine, ova sredstva imaju SMANJENJE, za 14.375 KM ili 2,2 %.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</row>
    <row r="179" spans="1:46" s="62" customFormat="1" x14ac:dyDescent="0.2">
      <c r="A179" s="61" t="s">
        <v>35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:46" s="62" customFormat="1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:46" s="62" customFormat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:46" s="62" customFormat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:46" s="62" customFormat="1" x14ac:dyDescent="0.2">
      <c r="A183" s="64" t="str">
        <f>[1]Analiza!A366</f>
        <v>U odnosu na stanje početkom godine, ova sredstva imaju SMANJENJE, za 81.808 KM ili 21,2 %.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</row>
    <row r="184" spans="1:46" s="47" customForma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46" s="47" customFormat="1" ht="15.75" x14ac:dyDescent="0.25">
      <c r="A185" s="49"/>
      <c r="B185" s="57" t="s">
        <v>36</v>
      </c>
      <c r="C185" s="57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46" s="47" customFormat="1" ht="15.75" x14ac:dyDescent="0.25">
      <c r="A186" s="49"/>
      <c r="B186" s="57"/>
      <c r="C186" s="57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46" s="47" customFormat="1" x14ac:dyDescent="0.2">
      <c r="A187" s="49" t="s">
        <v>37</v>
      </c>
      <c r="B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46" s="47" customFormat="1" x14ac:dyDescent="0.2">
      <c r="A188" s="46" t="s">
        <v>38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</row>
    <row r="189" spans="1:46" s="47" customForma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</row>
    <row r="190" spans="1:46" s="47" customFormat="1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</row>
    <row r="191" spans="1:46" s="47" customFormat="1" x14ac:dyDescent="0.2">
      <c r="A191" s="46" t="s">
        <v>39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</row>
    <row r="192" spans="1:46" s="47" customFormat="1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</row>
    <row r="193" spans="1:46" s="47" customFormat="1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</row>
    <row r="194" spans="1:46" s="47" customForma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</row>
    <row r="195" spans="1:46" s="47" customFormat="1" ht="24.75" customHeight="1" x14ac:dyDescent="0.2">
      <c r="A195" s="46" t="s">
        <v>40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</row>
    <row r="196" spans="1:46" s="47" customFormat="1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</row>
    <row r="197" spans="1:46" s="62" customFormat="1" ht="15.75" customHeight="1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</row>
    <row r="198" spans="1:46" s="47" customForma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46" s="47" customFormat="1" ht="15.75" x14ac:dyDescent="0.25">
      <c r="A199" s="57"/>
      <c r="B199" s="57" t="s">
        <v>41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46" s="47" customFormat="1" x14ac:dyDescent="0.2">
      <c r="A200" s="46" t="s">
        <v>42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</row>
    <row r="201" spans="1:46" s="47" customForma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</row>
    <row r="202" spans="1:46" s="47" customFormat="1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</row>
    <row r="203" spans="1:46" s="47" customFormat="1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</row>
    <row r="204" spans="1:46" s="47" customFormat="1" ht="23.25" customHeight="1" x14ac:dyDescent="0.2">
      <c r="A204" s="46" t="s">
        <v>43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</row>
    <row r="205" spans="1:46" s="47" customFormat="1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</row>
    <row r="206" spans="1:46" s="47" customFormat="1" ht="26.25" customHeight="1" x14ac:dyDescent="0.2">
      <c r="A206" s="46" t="s">
        <v>44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</row>
    <row r="207" spans="1:46" s="47" customFormat="1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</row>
    <row r="208" spans="1:46" s="62" customFormat="1" ht="15.75" customHeight="1" x14ac:dyDescent="0.2">
      <c r="A208" s="64" t="str">
        <f>[1]Analiza!A383</f>
        <v>U odnosu na stanje početkom godine, ova  potraživanja imaju SMANJENJE, za 14.375 KM ili 2,2 %.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</row>
    <row r="209" spans="1:46" s="47" customForma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46" s="47" customFormat="1" ht="15.75" x14ac:dyDescent="0.25">
      <c r="A210" s="57"/>
      <c r="B210" s="57" t="s">
        <v>45</v>
      </c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46" s="47" customFormat="1" x14ac:dyDescent="0.2">
      <c r="A211" s="46" t="s">
        <v>46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</row>
    <row r="212" spans="1:46" s="47" customFormat="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</row>
    <row r="213" spans="1:46" s="47" customFormat="1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</row>
    <row r="214" spans="1:46" s="47" customFormat="1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</row>
    <row r="215" spans="1:46" s="47" customFormat="1" ht="15.75" x14ac:dyDescent="0.25">
      <c r="A215" s="57"/>
      <c r="B215" s="57"/>
      <c r="D215" s="49"/>
      <c r="E215" s="49"/>
      <c r="F215" s="49"/>
      <c r="G215" s="49"/>
      <c r="H215" s="49"/>
      <c r="I215" s="49"/>
      <c r="J215" s="49"/>
      <c r="K215" s="49"/>
      <c r="L215" s="49"/>
    </row>
    <row r="216" spans="1:46" s="47" customFormat="1" ht="15.75" x14ac:dyDescent="0.25">
      <c r="A216" s="57"/>
      <c r="B216" s="57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46" s="47" customFormat="1" ht="15.75" x14ac:dyDescent="0.25">
      <c r="A217" s="57"/>
      <c r="B217" s="57" t="s">
        <v>47</v>
      </c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46" s="47" customFormat="1" ht="15.75" x14ac:dyDescent="0.25">
      <c r="A218" s="57"/>
      <c r="B218" s="49"/>
      <c r="C218" s="57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46" s="47" customFormat="1" x14ac:dyDescent="0.2">
      <c r="A219" s="49" t="s">
        <v>48</v>
      </c>
      <c r="B219" s="49"/>
      <c r="D219" s="49"/>
      <c r="E219" s="49"/>
      <c r="F219" s="49"/>
      <c r="G219" s="49"/>
      <c r="H219" s="49"/>
      <c r="I219" s="49"/>
      <c r="J219" s="49"/>
      <c r="K219" s="49"/>
      <c r="L219" s="49"/>
    </row>
    <row r="220" spans="1:46" s="47" customFormat="1" x14ac:dyDescent="0.2">
      <c r="A220" s="49" t="s">
        <v>49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  <row r="221" spans="1:46" s="47" customFormat="1" x14ac:dyDescent="0.2">
      <c r="A221" s="49" t="str">
        <f ca="1">"Na dan "&amp;[1]Baza!C12&amp;PoslGod&amp;". godine"</f>
        <v>Na dan 30.06.2013. godine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46" s="47" customFormat="1" x14ac:dyDescent="0.2">
      <c r="A222" s="49"/>
      <c r="B222" s="49"/>
      <c r="C222" s="49"/>
      <c r="D222" s="49"/>
      <c r="E222" s="49"/>
      <c r="F222" s="49"/>
      <c r="G222" s="49"/>
      <c r="H222" s="49" t="str">
        <f>IF([1]B.Stanja!AR59=0," - nije bilo dugoročnih razgraničenja"," - dugoročna razgraničenja iznose: "&amp;TEXT([1]B.Stanja!AR59,"#.## [$KM-141A]")&amp;", ")</f>
        <v xml:space="preserve"> - nije bilo dugoročnih razgraničenja</v>
      </c>
      <c r="I222" s="49"/>
      <c r="J222" s="49"/>
      <c r="K222" s="49"/>
      <c r="L222" s="49"/>
    </row>
    <row r="223" spans="1:46" s="47" customFormat="1" x14ac:dyDescent="0.2">
      <c r="A223" s="49"/>
      <c r="B223" s="49"/>
      <c r="C223" s="49"/>
      <c r="D223" s="49"/>
      <c r="E223" s="49"/>
      <c r="F223" s="49"/>
      <c r="G223" s="49"/>
      <c r="H223" s="49" t="str">
        <f>IF([1]B.Stanja!AR89=0," - nije bilo kratkoročnih razgraničenja"," - kratkoročna razgraničenja iznose: "&amp;TEXT([1]B.Stanja!AR59,"#.## [$KM-141A]")&amp;" , ")</f>
        <v xml:space="preserve"> - kratkoročna razgraničenja iznose:  KM , </v>
      </c>
      <c r="I223" s="49"/>
      <c r="J223" s="49"/>
      <c r="K223" s="49"/>
      <c r="L223" s="49"/>
    </row>
    <row r="224" spans="1:46" s="47" customFormat="1" x14ac:dyDescent="0.2"/>
    <row r="225" spans="1:46" s="47" customFormat="1" ht="15.75" x14ac:dyDescent="0.25">
      <c r="A225" s="57"/>
      <c r="B225" s="57" t="s">
        <v>50</v>
      </c>
      <c r="D225" s="49"/>
      <c r="E225" s="49"/>
      <c r="F225" s="49"/>
      <c r="G225" s="49"/>
      <c r="H225" s="49"/>
      <c r="I225" s="49"/>
      <c r="J225" s="49"/>
      <c r="K225" s="49"/>
      <c r="L225" s="49"/>
    </row>
    <row r="226" spans="1:46" s="47" customFormat="1" x14ac:dyDescent="0.2">
      <c r="A226" s="46" t="s">
        <v>51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</row>
    <row r="227" spans="1:46" s="47" customFormat="1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</row>
    <row r="228" spans="1:46" s="47" customFormat="1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</row>
    <row r="229" spans="1:46" s="47" customFormat="1" ht="23.25" customHeight="1" x14ac:dyDescent="0.2">
      <c r="A229" s="46" t="str">
        <f>[1]Analiza!A573</f>
        <v>Najveća stavka u kapitalu nalazi se na kontu 302 -Udjeli članova društva sa ograničenom odgovornošću, u iznosu od: 1.250.000 KM, što je 43,8% ukupnog kapitala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</row>
    <row r="230" spans="1:46" s="47" customFormat="1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</row>
    <row r="231" spans="1:46" s="47" customForma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</row>
    <row r="232" spans="1:46" s="62" customFormat="1" ht="18" customHeight="1" x14ac:dyDescent="0.2">
      <c r="A232" s="46" t="str">
        <f>[1]Analiza!A576</f>
        <v xml:space="preserve">Druga po veličini stavka u kapitalu nalazi se na kontu: 340 -Neraspoređena dobit ranijih godina, u iznosu od: 1.095.045 KM. 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</row>
    <row r="233" spans="1:46" s="62" customFormat="1" ht="12.75" customHeight="1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</row>
    <row r="234" spans="1:46" s="62" customFormat="1" ht="12.75" customHeight="1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</row>
    <row r="235" spans="1:46" s="62" customFormat="1" ht="15" customHeight="1" x14ac:dyDescent="0.2">
      <c r="A235" s="64" t="str">
        <f>[1]Analiza!A578</f>
        <v>U odnosu na stanje početkom godine, ova  pozicija ima POVEĆANJE, za 174.730 KM ili 19 %.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</row>
    <row r="236" spans="1:46" s="47" customFormat="1" x14ac:dyDescent="0.2"/>
    <row r="237" spans="1:46" s="47" customFormat="1" ht="15.75" x14ac:dyDescent="0.25">
      <c r="B237" s="57" t="s">
        <v>52</v>
      </c>
    </row>
    <row r="238" spans="1:46" s="47" customFormat="1" x14ac:dyDescent="0.2">
      <c r="A238" s="46" t="str">
        <f ca="1">[1]Analiza!A581</f>
        <v xml:space="preserve">Obaveze društva (zaduženost) na dan 30.06.2013. godine,  iznose: 43.038 KM, što je u odnosu na stanje početkom godine POVEĆANJE za 7.359 KM ili 20,6 %. 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</row>
    <row r="239" spans="1:46" s="47" customFormat="1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</row>
    <row r="240" spans="1:46" s="47" customFormat="1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</row>
    <row r="241" spans="1:46" s="62" customFormat="1" ht="24" customHeight="1" x14ac:dyDescent="0.2">
      <c r="A241" s="61" t="str">
        <f>[1]Analiza!A586</f>
        <v>2.4.1. -Najveće obaveze evidentirane su na kontu 45 -Obaveze po osnovu plaća i naknada plaća, u iznosu od: 21.591 KM, što je 50,2% ukupnih obaveza i 0,7% ukupno raspoloživih sredstava.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1:46" s="62" customFormat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1:46" s="62" customFormat="1" ht="15.75" customHeight="1" x14ac:dyDescent="0.2">
      <c r="A243" s="64" t="str">
        <f>[1]Analiza!A588</f>
        <v>U odnosu na stanje početkom godine, ove obaveze imaju SMANJENJE, za 1.633 KM ili 7 %.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</row>
    <row r="244" spans="1:46" s="47" customFormat="1" ht="24" customHeight="1" x14ac:dyDescent="0.2">
      <c r="A244" s="61" t="str">
        <f>[1]Analiza!A589</f>
        <v>2.4.2. -Na drugom mjestu po veličini su obaveze iskazane na kontu: 431 -Dobavljači - povezana pravna lica, u iznosu od: 10.654 KM, što je 24,8% ukupnih obaveza i 0,4% ukupno raspoloživih sredstava.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1:46" s="47" customForma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1:46" s="47" customFormat="1" x14ac:dyDescent="0.2">
      <c r="A246" s="64" t="str">
        <f>[1]Analiza!A591</f>
        <v>U odnosu na stanje početkom godine, ove obaveze imaju POVEĆANJE, za 5.092 KM ili 91,5 %.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</row>
    <row r="247" spans="1:46" s="47" customFormat="1" ht="21.75" customHeight="1" x14ac:dyDescent="0.2">
      <c r="A247" s="61" t="str">
        <f>[1]Analiza!A592</f>
        <v>2.4.3. -Na trećem mjestu su obaveze evidentirane na kontu: 45 -Obaveze za ostala primanja zaposlenih,  od: 7.572 KM, što je 17,6% ukupnih obaveza i 0,3% ukupno raspoloživih sredstava.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1:46" s="47" customFormat="1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1:46" s="47" customFormat="1" x14ac:dyDescent="0.2">
      <c r="A249" s="64" t="str">
        <f>[1]Analiza!A594</f>
        <v>U odnosu na stanje početkom godine, ove obaveze imaju POVEĆANJE, za 5.871 KM ili 345,1 %.</v>
      </c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</row>
    <row r="250" spans="1:46" s="47" customFormat="1" ht="20.25" customHeight="1" x14ac:dyDescent="0.2">
      <c r="A250" s="61" t="str">
        <f>[1]Analiza!A595</f>
        <v>2.4.4. -Zatim sljedi konto: 432 -Dobavljači u zemlji,  od: 2.366 KM, što je 5,5% ukupnih obaveza i 0,1% ukupno raspoloživih sredstava.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1:46" s="47" customFormat="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1:46" s="47" customFormat="1" x14ac:dyDescent="0.2"/>
    <row r="253" spans="1:46" s="49" customFormat="1" x14ac:dyDescent="0.2"/>
    <row r="254" spans="1:46" s="45" customFormat="1" ht="18" x14ac:dyDescent="0.25">
      <c r="A254" s="42"/>
      <c r="B254" s="42" t="s">
        <v>53</v>
      </c>
      <c r="C254" s="58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</row>
    <row r="255" spans="1:46" s="49" customFormat="1" x14ac:dyDescent="0.2"/>
    <row r="256" spans="1:46" s="49" customFormat="1" x14ac:dyDescent="0.2">
      <c r="A256" s="46" t="s">
        <v>54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</row>
    <row r="257" spans="1:46" s="49" customFormat="1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</row>
    <row r="258" spans="1:46" s="49" customFormat="1" x14ac:dyDescent="0.2">
      <c r="A258" s="46" t="str">
        <f ca="1">[1]Analiza!A794</f>
        <v>U 2013. godini, zaključno sa 30.06.2013. godine, ukupni PRILIVI gotovine iznose : 205.372 KM, u istom periodu ukupni ODLIVI gotovine iznose : 287.180 KM, što znači da imamo SMANJENJE neto gotovine u iznosu: 81.808 KM.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</row>
    <row r="259" spans="1:46" s="49" customFormat="1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</row>
    <row r="260" spans="1:46" s="49" customFormat="1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</row>
    <row r="261" spans="1:46" s="49" customFormat="1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</row>
    <row r="262" spans="1:46" s="47" customForma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</row>
    <row r="263" spans="1:46" s="47" customFormat="1" ht="15.75" x14ac:dyDescent="0.25">
      <c r="A263" s="65"/>
      <c r="B263" s="66" t="s">
        <v>55</v>
      </c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</row>
    <row r="264" spans="1:46" s="47" customFormat="1" x14ac:dyDescent="0.2">
      <c r="A264" s="67" t="str">
        <f ca="1">[1]Analiza!A799</f>
        <v>4.1.1. -U obračunskom periodu 2013. godine, najveći PRILIVI gotovine su: Neto dobit za period, u iznosu od: 192.272 KM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1:46" s="47" customFormat="1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1:46" s="62" customFormat="1" x14ac:dyDescent="0.2">
      <c r="A266" s="68" t="str">
        <f>[1]Analiza!A801</f>
        <v>U odnosu na isti period prošle godine, ovi prilivi imaju POVEĆANJE, za 82.185 KM ili 74,7 %.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</row>
    <row r="267" spans="1:46" s="62" customFormat="1" x14ac:dyDescent="0.2">
      <c r="A267" s="67" t="str">
        <f>[1]Analiza!A802</f>
        <v>4.1.2. -Na drugom mjestu su: Neto prilivi iz osnova Smanjenja potraživanja od prodaje, u iznosu od: 17.878 KM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1:46" s="62" customFormat="1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1:46" s="62" customFormat="1" x14ac:dyDescent="0.2">
      <c r="A269" s="68" t="str">
        <f>[1]Analiza!A804</f>
        <v>-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</row>
    <row r="270" spans="1:46" s="62" customFormat="1" x14ac:dyDescent="0.2">
      <c r="A270" s="67" t="str">
        <f>[1]Analiza!A805</f>
        <v>4.1.3. -Na trećem mjestu su: Neto prilivi iz osnova Povećanja obaveza prema dobavljačima, u iznosu od: 5.092 KM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1:46" s="62" customFormat="1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1:46" s="62" customFormat="1" x14ac:dyDescent="0.2">
      <c r="A272" s="68" t="str">
        <f>[1]Analiza!A807</f>
        <v>-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</row>
    <row r="273" spans="1:46" s="62" customFormat="1" ht="27.75" customHeight="1" x14ac:dyDescent="0.25">
      <c r="A273" s="69"/>
      <c r="B273" s="66" t="s">
        <v>56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</row>
    <row r="274" spans="1:46" s="62" customFormat="1" ht="27.75" customHeight="1" x14ac:dyDescent="0.25">
      <c r="A274" s="69"/>
      <c r="B274" s="66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</row>
    <row r="275" spans="1:46" s="62" customFormat="1" x14ac:dyDescent="0.2">
      <c r="A275" s="67" t="str">
        <f ca="1">[1]Analiza!A810</f>
        <v>4.2.1. -U obračunskom periodu 2013. godine, najveći ODLIVI gotovine su: Neto odlivi iz osnova ostalih dugoročnih i kratkoročnih obaveza, u iznosu od: 287.180 KM</v>
      </c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1:46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1:46" x14ac:dyDescent="0.25">
      <c r="A277" s="68" t="str">
        <f>[1]Analiza!A812</f>
        <v>-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</row>
    <row r="278" spans="1:46" x14ac:dyDescent="0.25">
      <c r="A278" s="67" t="str">
        <f>[1]Analiza!A813</f>
        <v>4.2.2. -Na drugom mjestu su: Neto odlivi iz osnova Povećanja aktivnih vremenskih razgraničenja, u iznosu od: 15.837 KM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1:46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1:46" x14ac:dyDescent="0.25">
      <c r="A280" s="68" t="str">
        <f>[1]Analiza!A815</f>
        <v>-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</row>
    <row r="281" spans="1:46" x14ac:dyDescent="0.25">
      <c r="A281" s="67" t="str">
        <f>[1]Analiza!A816</f>
        <v>-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1:46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1:46" x14ac:dyDescent="0.25">
      <c r="A283" s="68" t="str">
        <f>[1]Analiza!A818</f>
        <v>-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</row>
  </sheetData>
  <mergeCells count="100">
    <mergeCell ref="A278:AT279"/>
    <mergeCell ref="A280:AT280"/>
    <mergeCell ref="A281:AT282"/>
    <mergeCell ref="A283:AT283"/>
    <mergeCell ref="A267:AT268"/>
    <mergeCell ref="A269:AT269"/>
    <mergeCell ref="A270:AT271"/>
    <mergeCell ref="A272:AT272"/>
    <mergeCell ref="A275:AT276"/>
    <mergeCell ref="A277:AT277"/>
    <mergeCell ref="A249:AT249"/>
    <mergeCell ref="A250:AT251"/>
    <mergeCell ref="A256:AT257"/>
    <mergeCell ref="A258:AT261"/>
    <mergeCell ref="A264:AT265"/>
    <mergeCell ref="A266:AT266"/>
    <mergeCell ref="A238:AT240"/>
    <mergeCell ref="A241:AT242"/>
    <mergeCell ref="A243:AT243"/>
    <mergeCell ref="A244:AT245"/>
    <mergeCell ref="A246:AT246"/>
    <mergeCell ref="A247:AT248"/>
    <mergeCell ref="A208:AT208"/>
    <mergeCell ref="A211:AT214"/>
    <mergeCell ref="A226:AT228"/>
    <mergeCell ref="A229:AT230"/>
    <mergeCell ref="A232:AT233"/>
    <mergeCell ref="A235:AT235"/>
    <mergeCell ref="A194:AT194"/>
    <mergeCell ref="A195:AT196"/>
    <mergeCell ref="A197:AT197"/>
    <mergeCell ref="A200:AT203"/>
    <mergeCell ref="A204:AT205"/>
    <mergeCell ref="A206:AT207"/>
    <mergeCell ref="A175:AT177"/>
    <mergeCell ref="A178:AT178"/>
    <mergeCell ref="A179:AT182"/>
    <mergeCell ref="A183:AT183"/>
    <mergeCell ref="A188:AT190"/>
    <mergeCell ref="A191:AT193"/>
    <mergeCell ref="A156:AT159"/>
    <mergeCell ref="A160:AT161"/>
    <mergeCell ref="A162:AT162"/>
    <mergeCell ref="A166:AT169"/>
    <mergeCell ref="A171:AT173"/>
    <mergeCell ref="A174:AT174"/>
    <mergeCell ref="A137:AT138"/>
    <mergeCell ref="A139:AT139"/>
    <mergeCell ref="A140:AT141"/>
    <mergeCell ref="A142:AT142"/>
    <mergeCell ref="A148:AT151"/>
    <mergeCell ref="A152:AT155"/>
    <mergeCell ref="A128:AT129"/>
    <mergeCell ref="A130:AT130"/>
    <mergeCell ref="A131:AT132"/>
    <mergeCell ref="A133:AT133"/>
    <mergeCell ref="A134:AT135"/>
    <mergeCell ref="A136:AT136"/>
    <mergeCell ref="A111:AT119"/>
    <mergeCell ref="A120:AT121"/>
    <mergeCell ref="A122:AT123"/>
    <mergeCell ref="A124:AT124"/>
    <mergeCell ref="A125:AT126"/>
    <mergeCell ref="A127:AT127"/>
    <mergeCell ref="A99:AT100"/>
    <mergeCell ref="A101:AT101"/>
    <mergeCell ref="A102:AT103"/>
    <mergeCell ref="A104:AT104"/>
    <mergeCell ref="A105:AT106"/>
    <mergeCell ref="A107:AT107"/>
    <mergeCell ref="A86:AT88"/>
    <mergeCell ref="A91:AT92"/>
    <mergeCell ref="A93:AT94"/>
    <mergeCell ref="A95:AT95"/>
    <mergeCell ref="A96:AT97"/>
    <mergeCell ref="A98:AT98"/>
    <mergeCell ref="A34:AT34"/>
    <mergeCell ref="A64:AT67"/>
    <mergeCell ref="A68:AT71"/>
    <mergeCell ref="A77:AT79"/>
    <mergeCell ref="A80:AT82"/>
    <mergeCell ref="A83:AT85"/>
    <mergeCell ref="A19:P19"/>
    <mergeCell ref="A29:AT29"/>
    <mergeCell ref="A30:AT30"/>
    <mergeCell ref="A31:AT31"/>
    <mergeCell ref="A32:AT32"/>
    <mergeCell ref="A33:AT33"/>
    <mergeCell ref="AM8:AT8"/>
    <mergeCell ref="A10:P10"/>
    <mergeCell ref="A11:P11"/>
    <mergeCell ref="A14:P14"/>
    <mergeCell ref="A15:P15"/>
    <mergeCell ref="A18:P18"/>
    <mergeCell ref="A2:P2"/>
    <mergeCell ref="AH2:AT2"/>
    <mergeCell ref="A4:P4"/>
    <mergeCell ref="AH4:AT4"/>
    <mergeCell ref="A6:P6"/>
    <mergeCell ref="AM6:A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Mujkic</dc:creator>
  <cp:lastModifiedBy>Amela Mujkic</cp:lastModifiedBy>
  <dcterms:created xsi:type="dcterms:W3CDTF">2015-08-18T15:16:08Z</dcterms:created>
  <dcterms:modified xsi:type="dcterms:W3CDTF">2015-08-18T15:16:58Z</dcterms:modified>
</cp:coreProperties>
</file>